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9-001 Warehouse Janitorial Services (Warehouse) RFP\"/>
    </mc:Choice>
  </mc:AlternateContent>
  <bookViews>
    <workbookView xWindow="0" yWindow="0" windowWidth="23835" windowHeight="10635"/>
  </bookViews>
  <sheets>
    <sheet name="Sheet1" sheetId="1" r:id="rId1"/>
  </sheets>
  <definedNames>
    <definedName name="_xlnm.Print_Area" localSheetId="0">Sheet1!$A$1:$N$66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G18" i="1" l="1"/>
  <c r="E45" i="1" l="1"/>
  <c r="K30" i="1"/>
  <c r="G30" i="1"/>
  <c r="G23" i="1"/>
  <c r="G21" i="1"/>
  <c r="I30" i="1"/>
  <c r="I23" i="1"/>
  <c r="I21" i="1"/>
  <c r="I18" i="1"/>
  <c r="K22" i="1"/>
  <c r="K23" i="1"/>
  <c r="K21" i="1"/>
  <c r="K20" i="1"/>
  <c r="K18" i="1"/>
  <c r="K17" i="1"/>
  <c r="M30" i="1"/>
  <c r="M18" i="1"/>
  <c r="M23" i="1"/>
  <c r="M24" i="1"/>
  <c r="M25" i="1"/>
  <c r="M26" i="1"/>
  <c r="M15" i="1"/>
  <c r="M4" i="1"/>
  <c r="M5" i="1"/>
  <c r="M6" i="1"/>
  <c r="M7" i="1"/>
  <c r="M8" i="1"/>
  <c r="M9" i="1"/>
  <c r="M10" i="1"/>
  <c r="M11" i="1"/>
  <c r="M12" i="1"/>
  <c r="M13" i="1"/>
  <c r="M14" i="1"/>
  <c r="E18" i="1"/>
  <c r="E21" i="1"/>
  <c r="G10" i="1"/>
  <c r="E12" i="1"/>
  <c r="G12" i="1"/>
  <c r="I12" i="1"/>
  <c r="K12" i="1"/>
  <c r="E30" i="1" l="1"/>
  <c r="E39" i="1" l="1"/>
  <c r="G39" i="1"/>
  <c r="I39" i="1"/>
  <c r="K39" i="1"/>
  <c r="M39" i="1"/>
  <c r="E16" i="1"/>
  <c r="G16" i="1"/>
  <c r="I16" i="1"/>
  <c r="K16" i="1"/>
  <c r="M16" i="1"/>
  <c r="E15" i="1"/>
  <c r="G15" i="1"/>
  <c r="I15" i="1"/>
  <c r="K15" i="1"/>
  <c r="G14" i="1"/>
  <c r="I14" i="1"/>
  <c r="K14" i="1"/>
  <c r="E10" i="1"/>
  <c r="I10" i="1"/>
  <c r="K10" i="1"/>
  <c r="E9" i="1"/>
  <c r="G9" i="1"/>
  <c r="I9" i="1"/>
  <c r="K9" i="1"/>
  <c r="E8" i="1"/>
  <c r="G8" i="1"/>
  <c r="I8" i="1"/>
  <c r="K8" i="1"/>
  <c r="C63" i="1"/>
  <c r="E3" i="1"/>
  <c r="G3" i="1"/>
  <c r="I3" i="1"/>
  <c r="E56" i="1"/>
  <c r="E55" i="1"/>
  <c r="G56" i="1"/>
  <c r="G55" i="1"/>
  <c r="I56" i="1"/>
  <c r="I55" i="1"/>
  <c r="K56" i="1"/>
  <c r="K55" i="1"/>
  <c r="M55" i="1"/>
  <c r="M56" i="1"/>
  <c r="E52" i="1"/>
  <c r="E53" i="1" s="1"/>
  <c r="G52" i="1"/>
  <c r="G53" i="1" s="1"/>
  <c r="G49" i="1"/>
  <c r="G50" i="1" s="1"/>
  <c r="G29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" i="1"/>
  <c r="G5" i="1"/>
  <c r="G6" i="1"/>
  <c r="G7" i="1"/>
  <c r="G11" i="1"/>
  <c r="G13" i="1"/>
  <c r="G17" i="1"/>
  <c r="G19" i="1"/>
  <c r="G20" i="1"/>
  <c r="G22" i="1"/>
  <c r="G24" i="1"/>
  <c r="G25" i="1"/>
  <c r="G26" i="1"/>
  <c r="E49" i="1"/>
  <c r="E50" i="1" s="1"/>
  <c r="E29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6" i="1"/>
  <c r="E4" i="1"/>
  <c r="E5" i="1"/>
  <c r="E6" i="1"/>
  <c r="E7" i="1"/>
  <c r="E11" i="1"/>
  <c r="E13" i="1"/>
  <c r="E17" i="1"/>
  <c r="E19" i="1"/>
  <c r="E22" i="1"/>
  <c r="E24" i="1"/>
  <c r="E25" i="1"/>
  <c r="E26" i="1"/>
  <c r="M49" i="1"/>
  <c r="M50" i="1" s="1"/>
  <c r="M29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I52" i="1"/>
  <c r="I53" i="1" s="1"/>
  <c r="K52" i="1"/>
  <c r="K53" i="1" s="1"/>
  <c r="M52" i="1"/>
  <c r="M53" i="1" s="1"/>
  <c r="I49" i="1"/>
  <c r="I50" i="1" s="1"/>
  <c r="K49" i="1"/>
  <c r="K50" i="1" s="1"/>
  <c r="I29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K29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I4" i="1"/>
  <c r="I5" i="1"/>
  <c r="I6" i="1"/>
  <c r="I7" i="1"/>
  <c r="I11" i="1"/>
  <c r="I13" i="1"/>
  <c r="I17" i="1"/>
  <c r="I19" i="1"/>
  <c r="I20" i="1"/>
  <c r="I22" i="1"/>
  <c r="I24" i="1"/>
  <c r="I25" i="1"/>
  <c r="I26" i="1"/>
  <c r="K3" i="1"/>
  <c r="K4" i="1"/>
  <c r="K5" i="1"/>
  <c r="K6" i="1"/>
  <c r="K7" i="1"/>
  <c r="K11" i="1"/>
  <c r="K13" i="1"/>
  <c r="K19" i="1"/>
  <c r="K24" i="1"/>
  <c r="K25" i="1"/>
  <c r="K26" i="1"/>
  <c r="M3" i="1"/>
  <c r="M17" i="1"/>
  <c r="M19" i="1"/>
  <c r="M20" i="1"/>
  <c r="M22" i="1"/>
  <c r="G63" i="1" l="1"/>
  <c r="M63" i="1"/>
  <c r="E63" i="1"/>
  <c r="K63" i="1"/>
  <c r="I63" i="1"/>
  <c r="M47" i="1"/>
  <c r="G47" i="1"/>
  <c r="I57" i="1"/>
  <c r="E57" i="1"/>
  <c r="M27" i="1"/>
  <c r="K47" i="1"/>
  <c r="K27" i="1"/>
  <c r="E47" i="1"/>
  <c r="M57" i="1"/>
  <c r="K57" i="1"/>
  <c r="G57" i="1"/>
  <c r="G27" i="1"/>
  <c r="I47" i="1"/>
  <c r="I27" i="1"/>
  <c r="E27" i="1"/>
  <c r="N50" i="1"/>
  <c r="N53" i="1"/>
  <c r="N27" i="1" l="1"/>
  <c r="N57" i="1"/>
  <c r="M59" i="1"/>
  <c r="E59" i="1"/>
  <c r="G59" i="1"/>
  <c r="K59" i="1"/>
  <c r="N47" i="1"/>
  <c r="I59" i="1"/>
  <c r="N59" i="1" l="1"/>
  <c r="N60" i="1"/>
</calcChain>
</file>

<file path=xl/sharedStrings.xml><?xml version="1.0" encoding="utf-8"?>
<sst xmlns="http://schemas.openxmlformats.org/spreadsheetml/2006/main" count="122" uniqueCount="62">
  <si>
    <t>1st Floor</t>
  </si>
  <si>
    <t>2nd Floor</t>
  </si>
  <si>
    <t>3rd Floor</t>
  </si>
  <si>
    <t>4th Floor</t>
  </si>
  <si>
    <t>5th Floor</t>
  </si>
  <si>
    <t>6th Floor</t>
  </si>
  <si>
    <t>7th Floor</t>
  </si>
  <si>
    <t>8th Floor</t>
  </si>
  <si>
    <t>eOriginal</t>
  </si>
  <si>
    <t>North Lobby</t>
  </si>
  <si>
    <t>South Lobby</t>
  </si>
  <si>
    <t>Camden Lobby</t>
  </si>
  <si>
    <t>Bsmt.</t>
  </si>
  <si>
    <t>Hallway</t>
  </si>
  <si>
    <t>Sq. Ft.</t>
  </si>
  <si>
    <t>Location</t>
  </si>
  <si>
    <t>Base Bid - 1st Year</t>
  </si>
  <si>
    <t>Base Bid - 2nd Year</t>
  </si>
  <si>
    <t>Base Bid - 3rd Year</t>
  </si>
  <si>
    <t>Option - 4th Year</t>
  </si>
  <si>
    <t>Option - 5th Year</t>
  </si>
  <si>
    <t>Sub Total</t>
  </si>
  <si>
    <t>II.  North Warehouse</t>
  </si>
  <si>
    <t xml:space="preserve">III.  Warehouse (Stair wells) </t>
  </si>
  <si>
    <t>IV.  Camden Station</t>
  </si>
  <si>
    <t>TOTAL BID AMOUNT</t>
  </si>
  <si>
    <t>Performance in all areas shall be to the standards called out in the specifications.</t>
  </si>
  <si>
    <t>The Maryland Stadium Authority shall be the sole Judge of the adequacy of performance.</t>
  </si>
  <si>
    <t>All Stairwells</t>
  </si>
  <si>
    <t>Bid Amount</t>
  </si>
  <si>
    <t>Total Bid Amount</t>
  </si>
  <si>
    <t>Wolters Kluwer</t>
  </si>
  <si>
    <t xml:space="preserve">V.   Day Porter </t>
  </si>
  <si>
    <t>Vestibule</t>
  </si>
  <si>
    <t>South Warehouse - Hourly Rate</t>
  </si>
  <si>
    <t>North Warehouse - Hourly Rate</t>
  </si>
  <si>
    <t>Price Per Unit</t>
  </si>
  <si>
    <t>TOTAL SQUARE FOOTAGE</t>
  </si>
  <si>
    <t xml:space="preserve">Name of Company:                                                                                        </t>
  </si>
  <si>
    <t>Signature:                                                                                                 Date:</t>
  </si>
  <si>
    <t>United Health Group</t>
  </si>
  <si>
    <t>Pennoni</t>
  </si>
  <si>
    <t>Standard Parking Plus</t>
  </si>
  <si>
    <t>vacant space</t>
  </si>
  <si>
    <t>Elevator Lobby</t>
  </si>
  <si>
    <t>half vacant/half Pennoni</t>
  </si>
  <si>
    <t>Vascular Surgeon of Maryland</t>
  </si>
  <si>
    <t>MSA Capital Projects</t>
  </si>
  <si>
    <t>Open Market and Lounge</t>
  </si>
  <si>
    <t>University of Maryland Orthopaedics</t>
  </si>
  <si>
    <t>Edwards Lifescience/Harpoon Medical</t>
  </si>
  <si>
    <t>North Elevator Lobby</t>
  </si>
  <si>
    <t>MSA IT Office</t>
  </si>
  <si>
    <t>Law Offices of Melissa Menkle McGuire</t>
  </si>
  <si>
    <t>Moag and Company</t>
  </si>
  <si>
    <t>Camden Elevator Lobby</t>
  </si>
  <si>
    <t>MSA Executive Boardroom</t>
  </si>
  <si>
    <t>MSA Administrative Offices</t>
  </si>
  <si>
    <t>Snowden Lane Partners</t>
  </si>
  <si>
    <t>ME Engineers</t>
  </si>
  <si>
    <t>Exit 10</t>
  </si>
  <si>
    <t>Maryland Emergency Network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</si>
</sst>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164" fontId="8" fillId="2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zoomScaleSheetLayoutView="75" zoomScalePageLayoutView="110" workbookViewId="0">
      <selection activeCell="D52" sqref="D52"/>
    </sheetView>
  </sheetViews>
  <sheetFormatPr defaultRowHeight="15" x14ac:dyDescent="0.2"/>
  <cols>
    <col min="1" max="1" width="8.28515625" style="7" customWidth="1"/>
    <col min="2" max="2" width="17" style="8" customWidth="1"/>
    <col min="3" max="3" width="11.5703125" style="11" customWidth="1"/>
    <col min="4" max="4" width="10.85546875" style="6" customWidth="1"/>
    <col min="5" max="5" width="13.5703125" style="4" customWidth="1"/>
    <col min="6" max="6" width="10.5703125" style="5" customWidth="1"/>
    <col min="7" max="7" width="11.140625" style="2" customWidth="1"/>
    <col min="8" max="8" width="10.5703125" style="6" customWidth="1"/>
    <col min="9" max="9" width="16.140625" style="2" customWidth="1"/>
    <col min="10" max="10" width="11.85546875" style="6" customWidth="1"/>
    <col min="11" max="11" width="14" style="2" customWidth="1"/>
    <col min="12" max="12" width="10.140625" style="6" customWidth="1"/>
    <col min="13" max="13" width="12.85546875" style="6" customWidth="1"/>
    <col min="14" max="14" width="14.140625" style="10" customWidth="1"/>
    <col min="15" max="16384" width="9.140625" style="1"/>
  </cols>
  <sheetData>
    <row r="1" spans="1:15" s="2" customFormat="1" ht="20.25" customHeight="1" thickTop="1" thickBot="1" x14ac:dyDescent="0.25">
      <c r="A1" s="55"/>
      <c r="B1" s="55"/>
      <c r="C1" s="13"/>
      <c r="D1" s="52" t="s">
        <v>16</v>
      </c>
      <c r="E1" s="53"/>
      <c r="F1" s="50" t="s">
        <v>17</v>
      </c>
      <c r="G1" s="51"/>
      <c r="H1" s="52" t="s">
        <v>18</v>
      </c>
      <c r="I1" s="53"/>
      <c r="J1" s="50" t="s">
        <v>19</v>
      </c>
      <c r="K1" s="51"/>
      <c r="L1" s="52" t="s">
        <v>20</v>
      </c>
      <c r="M1" s="53"/>
      <c r="N1" s="25"/>
      <c r="O1" s="33"/>
    </row>
    <row r="2" spans="1:15" s="2" customFormat="1" ht="32.25" customHeight="1" thickTop="1" thickBot="1" x14ac:dyDescent="0.25">
      <c r="A2" s="54" t="s">
        <v>15</v>
      </c>
      <c r="B2" s="54"/>
      <c r="C2" s="13" t="s">
        <v>14</v>
      </c>
      <c r="D2" s="16" t="s">
        <v>36</v>
      </c>
      <c r="E2" s="17" t="s">
        <v>29</v>
      </c>
      <c r="F2" s="14" t="s">
        <v>36</v>
      </c>
      <c r="G2" s="15" t="s">
        <v>29</v>
      </c>
      <c r="H2" s="16" t="s">
        <v>36</v>
      </c>
      <c r="I2" s="17" t="s">
        <v>29</v>
      </c>
      <c r="J2" s="14" t="s">
        <v>36</v>
      </c>
      <c r="K2" s="21" t="s">
        <v>29</v>
      </c>
      <c r="L2" s="16" t="s">
        <v>36</v>
      </c>
      <c r="M2" s="17" t="s">
        <v>29</v>
      </c>
      <c r="N2" s="14" t="s">
        <v>30</v>
      </c>
      <c r="O2" s="33"/>
    </row>
    <row r="3" spans="1:15" ht="18.75" customHeight="1" thickTop="1" thickBot="1" x14ac:dyDescent="0.25">
      <c r="A3" s="18" t="s">
        <v>12</v>
      </c>
      <c r="B3" s="19" t="s">
        <v>13</v>
      </c>
      <c r="C3" s="20">
        <v>3457</v>
      </c>
      <c r="D3" s="22">
        <v>0</v>
      </c>
      <c r="E3" s="23">
        <f t="shared" ref="E3:E12" si="0">SUM(C3*D3)</f>
        <v>0</v>
      </c>
      <c r="F3" s="21">
        <v>0</v>
      </c>
      <c r="G3" s="21">
        <f t="shared" ref="G3:G12" si="1">SUM(C3*F3)</f>
        <v>0</v>
      </c>
      <c r="H3" s="23">
        <v>0</v>
      </c>
      <c r="I3" s="23">
        <f t="shared" ref="I3:I12" si="2">SUM(C3*H3)</f>
        <v>0</v>
      </c>
      <c r="J3" s="27">
        <v>0</v>
      </c>
      <c r="K3" s="28">
        <f t="shared" ref="K3:K12" si="3">SUM(C3*J3)</f>
        <v>0</v>
      </c>
      <c r="L3" s="23">
        <v>0</v>
      </c>
      <c r="M3" s="23">
        <f t="shared" ref="M3:M15" si="4">SUM(C3*L3)</f>
        <v>0</v>
      </c>
      <c r="N3" s="38"/>
      <c r="O3" s="34"/>
    </row>
    <row r="4" spans="1:15" ht="16.5" thickTop="1" thickBot="1" x14ac:dyDescent="0.25">
      <c r="A4" s="18" t="s">
        <v>0</v>
      </c>
      <c r="B4" s="19" t="s">
        <v>10</v>
      </c>
      <c r="C4" s="20">
        <v>1651</v>
      </c>
      <c r="D4" s="24">
        <v>0</v>
      </c>
      <c r="E4" s="23">
        <f t="shared" si="0"/>
        <v>0</v>
      </c>
      <c r="F4" s="21">
        <v>0</v>
      </c>
      <c r="G4" s="21">
        <f t="shared" si="1"/>
        <v>0</v>
      </c>
      <c r="H4" s="23">
        <v>0</v>
      </c>
      <c r="I4" s="23">
        <f t="shared" si="2"/>
        <v>0</v>
      </c>
      <c r="J4" s="27">
        <v>0</v>
      </c>
      <c r="K4" s="28">
        <f t="shared" si="3"/>
        <v>0</v>
      </c>
      <c r="L4" s="23">
        <v>0</v>
      </c>
      <c r="M4" s="23">
        <f t="shared" si="4"/>
        <v>0</v>
      </c>
      <c r="N4" s="38"/>
      <c r="O4" s="34"/>
    </row>
    <row r="5" spans="1:15" ht="16.5" thickTop="1" thickBot="1" x14ac:dyDescent="0.25">
      <c r="A5" s="18" t="s">
        <v>0</v>
      </c>
      <c r="B5" s="19" t="s">
        <v>41</v>
      </c>
      <c r="C5" s="20">
        <v>6863</v>
      </c>
      <c r="D5" s="24">
        <v>0</v>
      </c>
      <c r="E5" s="23">
        <f t="shared" si="0"/>
        <v>0</v>
      </c>
      <c r="F5" s="21">
        <v>0</v>
      </c>
      <c r="G5" s="21">
        <f t="shared" si="1"/>
        <v>0</v>
      </c>
      <c r="H5" s="23">
        <v>0</v>
      </c>
      <c r="I5" s="23">
        <f t="shared" si="2"/>
        <v>0</v>
      </c>
      <c r="J5" s="27">
        <v>0</v>
      </c>
      <c r="K5" s="28">
        <f t="shared" si="3"/>
        <v>0</v>
      </c>
      <c r="L5" s="23">
        <v>0</v>
      </c>
      <c r="M5" s="23">
        <f t="shared" si="4"/>
        <v>0</v>
      </c>
      <c r="N5" s="38"/>
      <c r="O5" s="34"/>
    </row>
    <row r="6" spans="1:15" ht="16.5" thickTop="1" thickBot="1" x14ac:dyDescent="0.25">
      <c r="A6" s="18" t="s">
        <v>0</v>
      </c>
      <c r="B6" s="19" t="s">
        <v>43</v>
      </c>
      <c r="C6" s="20">
        <v>5788</v>
      </c>
      <c r="D6" s="24">
        <v>0</v>
      </c>
      <c r="E6" s="23">
        <f t="shared" si="0"/>
        <v>0</v>
      </c>
      <c r="F6" s="21">
        <v>0</v>
      </c>
      <c r="G6" s="21">
        <f t="shared" si="1"/>
        <v>0</v>
      </c>
      <c r="H6" s="23">
        <v>0</v>
      </c>
      <c r="I6" s="23">
        <f t="shared" si="2"/>
        <v>0</v>
      </c>
      <c r="J6" s="27">
        <v>0</v>
      </c>
      <c r="K6" s="28">
        <f t="shared" si="3"/>
        <v>0</v>
      </c>
      <c r="L6" s="23">
        <v>0</v>
      </c>
      <c r="M6" s="23">
        <f t="shared" si="4"/>
        <v>0</v>
      </c>
      <c r="N6" s="38"/>
      <c r="O6" s="34"/>
    </row>
    <row r="7" spans="1:15" ht="31.5" thickTop="1" thickBot="1" x14ac:dyDescent="0.25">
      <c r="A7" s="18" t="s">
        <v>0</v>
      </c>
      <c r="B7" s="19" t="s">
        <v>42</v>
      </c>
      <c r="C7" s="20">
        <v>2008</v>
      </c>
      <c r="D7" s="24">
        <v>0</v>
      </c>
      <c r="E7" s="23">
        <f t="shared" si="0"/>
        <v>0</v>
      </c>
      <c r="F7" s="21">
        <v>0</v>
      </c>
      <c r="G7" s="21">
        <f t="shared" si="1"/>
        <v>0</v>
      </c>
      <c r="H7" s="23">
        <v>0</v>
      </c>
      <c r="I7" s="23">
        <f t="shared" si="2"/>
        <v>0</v>
      </c>
      <c r="J7" s="27">
        <v>0</v>
      </c>
      <c r="K7" s="28">
        <f t="shared" si="3"/>
        <v>0</v>
      </c>
      <c r="L7" s="23">
        <v>0</v>
      </c>
      <c r="M7" s="23">
        <f t="shared" si="4"/>
        <v>0</v>
      </c>
      <c r="N7" s="38"/>
      <c r="O7" s="34"/>
    </row>
    <row r="8" spans="1:15" s="12" customFormat="1" ht="36" customHeight="1" thickTop="1" thickBot="1" x14ac:dyDescent="0.25">
      <c r="A8" s="18" t="s">
        <v>1</v>
      </c>
      <c r="B8" s="19" t="s">
        <v>44</v>
      </c>
      <c r="C8" s="20">
        <v>867</v>
      </c>
      <c r="D8" s="24">
        <v>0</v>
      </c>
      <c r="E8" s="17">
        <f t="shared" si="0"/>
        <v>0</v>
      </c>
      <c r="F8" s="21">
        <v>0</v>
      </c>
      <c r="G8" s="21">
        <f t="shared" si="1"/>
        <v>0</v>
      </c>
      <c r="H8" s="23">
        <v>0</v>
      </c>
      <c r="I8" s="23">
        <f t="shared" si="2"/>
        <v>0</v>
      </c>
      <c r="J8" s="27">
        <v>0</v>
      </c>
      <c r="K8" s="29">
        <f t="shared" si="3"/>
        <v>0</v>
      </c>
      <c r="L8" s="23">
        <v>0</v>
      </c>
      <c r="M8" s="23">
        <f t="shared" si="4"/>
        <v>0</v>
      </c>
      <c r="N8" s="38"/>
      <c r="O8" s="34"/>
    </row>
    <row r="9" spans="1:15" s="12" customFormat="1" ht="31.5" thickTop="1" thickBot="1" x14ac:dyDescent="0.25">
      <c r="A9" s="18" t="s">
        <v>1</v>
      </c>
      <c r="B9" s="19" t="s">
        <v>45</v>
      </c>
      <c r="C9" s="20">
        <v>10284</v>
      </c>
      <c r="D9" s="24">
        <v>0</v>
      </c>
      <c r="E9" s="23">
        <f t="shared" si="0"/>
        <v>0</v>
      </c>
      <c r="F9" s="21">
        <v>0</v>
      </c>
      <c r="G9" s="21">
        <f t="shared" si="1"/>
        <v>0</v>
      </c>
      <c r="H9" s="23">
        <v>0</v>
      </c>
      <c r="I9" s="23">
        <f t="shared" si="2"/>
        <v>0</v>
      </c>
      <c r="J9" s="27">
        <v>0</v>
      </c>
      <c r="K9" s="28">
        <f t="shared" si="3"/>
        <v>0</v>
      </c>
      <c r="L9" s="23">
        <v>0</v>
      </c>
      <c r="M9" s="23">
        <f t="shared" si="4"/>
        <v>0</v>
      </c>
      <c r="N9" s="38"/>
      <c r="O9" s="34"/>
    </row>
    <row r="10" spans="1:15" s="12" customFormat="1" ht="31.5" thickTop="1" thickBot="1" x14ac:dyDescent="0.25">
      <c r="A10" s="18" t="s">
        <v>1</v>
      </c>
      <c r="B10" s="19" t="s">
        <v>46</v>
      </c>
      <c r="C10" s="20">
        <v>8659</v>
      </c>
      <c r="D10" s="24">
        <v>0</v>
      </c>
      <c r="E10" s="23">
        <f t="shared" si="0"/>
        <v>0</v>
      </c>
      <c r="F10" s="21">
        <v>0</v>
      </c>
      <c r="G10" s="14">
        <f>SUM(C10*F10)</f>
        <v>0</v>
      </c>
      <c r="H10" s="23">
        <v>0</v>
      </c>
      <c r="I10" s="23">
        <f t="shared" si="2"/>
        <v>0</v>
      </c>
      <c r="J10" s="27">
        <v>0</v>
      </c>
      <c r="K10" s="28">
        <f t="shared" si="3"/>
        <v>0</v>
      </c>
      <c r="L10" s="23">
        <v>0</v>
      </c>
      <c r="M10" s="23">
        <f t="shared" si="4"/>
        <v>0</v>
      </c>
      <c r="N10" s="38"/>
      <c r="O10" s="34"/>
    </row>
    <row r="11" spans="1:15" ht="31.5" thickTop="1" thickBot="1" x14ac:dyDescent="0.25">
      <c r="A11" s="18" t="s">
        <v>1</v>
      </c>
      <c r="B11" s="19" t="s">
        <v>40</v>
      </c>
      <c r="C11" s="20">
        <v>17795</v>
      </c>
      <c r="D11" s="24">
        <v>0</v>
      </c>
      <c r="E11" s="23">
        <f t="shared" si="0"/>
        <v>0</v>
      </c>
      <c r="F11" s="21">
        <v>0</v>
      </c>
      <c r="G11" s="21">
        <f t="shared" si="1"/>
        <v>0</v>
      </c>
      <c r="H11" s="23">
        <v>0</v>
      </c>
      <c r="I11" s="23">
        <f t="shared" si="2"/>
        <v>0</v>
      </c>
      <c r="J11" s="27">
        <v>0</v>
      </c>
      <c r="K11" s="28">
        <f t="shared" si="3"/>
        <v>0</v>
      </c>
      <c r="L11" s="23">
        <v>0</v>
      </c>
      <c r="M11" s="23">
        <f t="shared" si="4"/>
        <v>0</v>
      </c>
      <c r="N11" s="38"/>
      <c r="O11" s="34"/>
    </row>
    <row r="12" spans="1:15" s="12" customFormat="1" ht="31.5" thickTop="1" thickBot="1" x14ac:dyDescent="0.25">
      <c r="A12" s="18" t="s">
        <v>2</v>
      </c>
      <c r="B12" s="19" t="s">
        <v>44</v>
      </c>
      <c r="C12" s="20">
        <v>867</v>
      </c>
      <c r="D12" s="24">
        <v>0</v>
      </c>
      <c r="E12" s="23">
        <f t="shared" si="0"/>
        <v>0</v>
      </c>
      <c r="F12" s="21">
        <v>0</v>
      </c>
      <c r="G12" s="21">
        <f t="shared" si="1"/>
        <v>0</v>
      </c>
      <c r="H12" s="23">
        <v>0</v>
      </c>
      <c r="I12" s="23">
        <f t="shared" si="2"/>
        <v>0</v>
      </c>
      <c r="J12" s="27">
        <v>0</v>
      </c>
      <c r="K12" s="28">
        <f t="shared" si="3"/>
        <v>0</v>
      </c>
      <c r="L12" s="23">
        <v>0</v>
      </c>
      <c r="M12" s="23">
        <f t="shared" si="4"/>
        <v>0</v>
      </c>
      <c r="N12" s="38"/>
      <c r="O12" s="34"/>
    </row>
    <row r="13" spans="1:15" ht="31.5" thickTop="1" thickBot="1" x14ac:dyDescent="0.25">
      <c r="A13" s="18" t="s">
        <v>2</v>
      </c>
      <c r="B13" s="19" t="s">
        <v>47</v>
      </c>
      <c r="C13" s="20">
        <v>18649</v>
      </c>
      <c r="D13" s="24">
        <v>0</v>
      </c>
      <c r="E13" s="23">
        <f>SUM(C13*D13)</f>
        <v>0</v>
      </c>
      <c r="F13" s="21">
        <v>0</v>
      </c>
      <c r="G13" s="21">
        <f>SUM(C13*F13)</f>
        <v>0</v>
      </c>
      <c r="H13" s="23">
        <v>0</v>
      </c>
      <c r="I13" s="23">
        <f t="shared" ref="I13:I26" si="5">SUM(C13*H13)</f>
        <v>0</v>
      </c>
      <c r="J13" s="27">
        <v>0</v>
      </c>
      <c r="K13" s="21">
        <f t="shared" ref="K13:K21" si="6">SUM(C13*J13)</f>
        <v>0</v>
      </c>
      <c r="L13" s="23">
        <v>0</v>
      </c>
      <c r="M13" s="23">
        <f t="shared" si="4"/>
        <v>0</v>
      </c>
      <c r="N13" s="38"/>
      <c r="O13" s="34"/>
    </row>
    <row r="14" spans="1:15" s="12" customFormat="1" ht="31.5" thickTop="1" thickBot="1" x14ac:dyDescent="0.25">
      <c r="A14" s="18" t="s">
        <v>3</v>
      </c>
      <c r="B14" s="19" t="s">
        <v>44</v>
      </c>
      <c r="C14" s="20">
        <v>867</v>
      </c>
      <c r="D14" s="24">
        <v>0</v>
      </c>
      <c r="E14" s="32">
        <v>0</v>
      </c>
      <c r="F14" s="21">
        <v>0</v>
      </c>
      <c r="G14" s="21">
        <f>SUM(C14*F14)</f>
        <v>0</v>
      </c>
      <c r="H14" s="23">
        <v>0</v>
      </c>
      <c r="I14" s="23">
        <f t="shared" si="5"/>
        <v>0</v>
      </c>
      <c r="J14" s="27">
        <v>0</v>
      </c>
      <c r="K14" s="29">
        <f t="shared" si="6"/>
        <v>0</v>
      </c>
      <c r="L14" s="23">
        <v>0</v>
      </c>
      <c r="M14" s="23">
        <f t="shared" si="4"/>
        <v>0</v>
      </c>
      <c r="N14" s="38"/>
      <c r="O14" s="34"/>
    </row>
    <row r="15" spans="1:15" s="12" customFormat="1" ht="31.5" thickTop="1" thickBot="1" x14ac:dyDescent="0.25">
      <c r="A15" s="18" t="s">
        <v>3</v>
      </c>
      <c r="B15" s="19" t="s">
        <v>48</v>
      </c>
      <c r="C15" s="20">
        <v>352</v>
      </c>
      <c r="D15" s="24">
        <v>0</v>
      </c>
      <c r="E15" s="23">
        <f>SUM(C15*D15)</f>
        <v>0</v>
      </c>
      <c r="F15" s="21">
        <v>0</v>
      </c>
      <c r="G15" s="21">
        <f>SUM(C15*F15)</f>
        <v>0</v>
      </c>
      <c r="H15" s="23">
        <v>0</v>
      </c>
      <c r="I15" s="23">
        <f t="shared" si="5"/>
        <v>0</v>
      </c>
      <c r="J15" s="27">
        <v>0</v>
      </c>
      <c r="K15" s="28">
        <f t="shared" si="6"/>
        <v>0</v>
      </c>
      <c r="L15" s="23">
        <v>0</v>
      </c>
      <c r="M15" s="23">
        <f t="shared" si="4"/>
        <v>0</v>
      </c>
      <c r="N15" s="38"/>
      <c r="O15" s="34"/>
    </row>
    <row r="16" spans="1:15" s="12" customFormat="1" ht="31.5" thickTop="1" thickBot="1" x14ac:dyDescent="0.25">
      <c r="A16" s="18" t="s">
        <v>3</v>
      </c>
      <c r="B16" s="19" t="s">
        <v>43</v>
      </c>
      <c r="C16" s="20">
        <v>10926</v>
      </c>
      <c r="D16" s="24">
        <v>0</v>
      </c>
      <c r="E16" s="23">
        <f>SUM(C16*D16)</f>
        <v>0</v>
      </c>
      <c r="F16" s="21">
        <v>0</v>
      </c>
      <c r="G16" s="21">
        <f>SUM(C16*F16)</f>
        <v>0</v>
      </c>
      <c r="H16" s="23">
        <v>0</v>
      </c>
      <c r="I16" s="23">
        <f t="shared" si="5"/>
        <v>0</v>
      </c>
      <c r="J16" s="27">
        <v>0</v>
      </c>
      <c r="K16" s="28">
        <f t="shared" si="6"/>
        <v>0</v>
      </c>
      <c r="L16" s="23">
        <v>0</v>
      </c>
      <c r="M16" s="23">
        <f>SUM(C16*L16)</f>
        <v>0</v>
      </c>
      <c r="N16" s="38"/>
      <c r="O16" s="34"/>
    </row>
    <row r="17" spans="1:15" ht="31.5" thickTop="1" thickBot="1" x14ac:dyDescent="0.25">
      <c r="A17" s="18" t="s">
        <v>3</v>
      </c>
      <c r="B17" s="19" t="s">
        <v>8</v>
      </c>
      <c r="C17" s="20">
        <v>8629</v>
      </c>
      <c r="D17" s="24">
        <v>0</v>
      </c>
      <c r="E17" s="23">
        <f>SUM(C17*D17)</f>
        <v>0</v>
      </c>
      <c r="F17" s="21">
        <v>0</v>
      </c>
      <c r="G17" s="21">
        <f>SUM(C17*F17)</f>
        <v>0</v>
      </c>
      <c r="H17" s="23">
        <v>0</v>
      </c>
      <c r="I17" s="23">
        <f t="shared" si="5"/>
        <v>0</v>
      </c>
      <c r="J17" s="27">
        <v>0</v>
      </c>
      <c r="K17" s="28">
        <f t="shared" si="6"/>
        <v>0</v>
      </c>
      <c r="L17" s="23">
        <v>0</v>
      </c>
      <c r="M17" s="23">
        <f>SUM(C17*L17)</f>
        <v>0</v>
      </c>
      <c r="N17" s="38"/>
      <c r="O17" s="34"/>
    </row>
    <row r="18" spans="1:15" s="12" customFormat="1" ht="31.5" thickTop="1" thickBot="1" x14ac:dyDescent="0.25">
      <c r="A18" s="18" t="s">
        <v>4</v>
      </c>
      <c r="B18" s="19" t="s">
        <v>44</v>
      </c>
      <c r="C18" s="20">
        <v>867</v>
      </c>
      <c r="D18" s="24">
        <v>0</v>
      </c>
      <c r="E18" s="23">
        <f>SUM(C18*D18)</f>
        <v>0</v>
      </c>
      <c r="F18" s="21">
        <v>0</v>
      </c>
      <c r="G18" s="21">
        <f>SUM(C18*F18)</f>
        <v>0</v>
      </c>
      <c r="H18" s="23">
        <v>0</v>
      </c>
      <c r="I18" s="23">
        <f t="shared" si="5"/>
        <v>0</v>
      </c>
      <c r="J18" s="27">
        <v>0</v>
      </c>
      <c r="K18" s="28">
        <f t="shared" si="6"/>
        <v>0</v>
      </c>
      <c r="L18" s="23">
        <v>0</v>
      </c>
      <c r="M18" s="23">
        <f>SUM(C18*L18)</f>
        <v>0</v>
      </c>
      <c r="N18" s="38"/>
      <c r="O18" s="34"/>
    </row>
    <row r="19" spans="1:15" ht="45" customHeight="1" thickTop="1" thickBot="1" x14ac:dyDescent="0.25">
      <c r="A19" s="18" t="s">
        <v>4</v>
      </c>
      <c r="B19" s="19" t="s">
        <v>49</v>
      </c>
      <c r="C19" s="20">
        <v>18727</v>
      </c>
      <c r="D19" s="24">
        <v>0</v>
      </c>
      <c r="E19" s="23">
        <f>SUM(C19*D19)</f>
        <v>0</v>
      </c>
      <c r="F19" s="21">
        <v>0</v>
      </c>
      <c r="G19" s="21">
        <f t="shared" ref="G19:G26" si="7">SUM(C19*F19)</f>
        <v>0</v>
      </c>
      <c r="H19" s="23">
        <v>0</v>
      </c>
      <c r="I19" s="23">
        <f t="shared" si="5"/>
        <v>0</v>
      </c>
      <c r="J19" s="27">
        <v>0</v>
      </c>
      <c r="K19" s="21">
        <f t="shared" si="6"/>
        <v>0</v>
      </c>
      <c r="L19" s="23">
        <v>0</v>
      </c>
      <c r="M19" s="23">
        <f>SUM(C19*L19)</f>
        <v>0</v>
      </c>
      <c r="N19" s="38"/>
      <c r="O19" s="34"/>
    </row>
    <row r="20" spans="1:15" ht="31.5" thickTop="1" thickBot="1" x14ac:dyDescent="0.25">
      <c r="A20" s="18" t="s">
        <v>5</v>
      </c>
      <c r="B20" s="19" t="s">
        <v>44</v>
      </c>
      <c r="C20" s="20">
        <v>867</v>
      </c>
      <c r="D20" s="16">
        <v>0</v>
      </c>
      <c r="E20" s="23">
        <v>0</v>
      </c>
      <c r="F20" s="21">
        <v>0</v>
      </c>
      <c r="G20" s="21">
        <f t="shared" si="7"/>
        <v>0</v>
      </c>
      <c r="H20" s="23">
        <v>0</v>
      </c>
      <c r="I20" s="23">
        <f t="shared" si="5"/>
        <v>0</v>
      </c>
      <c r="J20" s="27">
        <v>0</v>
      </c>
      <c r="K20" s="27">
        <f t="shared" si="6"/>
        <v>0</v>
      </c>
      <c r="L20" s="23">
        <v>0</v>
      </c>
      <c r="M20" s="23">
        <f>SUM(C20*L20)</f>
        <v>0</v>
      </c>
      <c r="N20" s="38"/>
      <c r="O20" s="34"/>
    </row>
    <row r="21" spans="1:15" s="12" customFormat="1" ht="31.5" thickTop="1" thickBot="1" x14ac:dyDescent="0.25">
      <c r="A21" s="18" t="s">
        <v>5</v>
      </c>
      <c r="B21" s="19" t="s">
        <v>31</v>
      </c>
      <c r="C21" s="20">
        <v>18649</v>
      </c>
      <c r="D21" s="16">
        <v>0</v>
      </c>
      <c r="E21" s="23">
        <f>SUM(C20*D20)</f>
        <v>0</v>
      </c>
      <c r="F21" s="21">
        <v>0</v>
      </c>
      <c r="G21" s="21">
        <f t="shared" si="7"/>
        <v>0</v>
      </c>
      <c r="H21" s="23">
        <v>0</v>
      </c>
      <c r="I21" s="23">
        <f t="shared" si="5"/>
        <v>0</v>
      </c>
      <c r="J21" s="27">
        <v>0</v>
      </c>
      <c r="K21" s="27">
        <f t="shared" si="6"/>
        <v>0</v>
      </c>
      <c r="L21" s="23">
        <v>0</v>
      </c>
      <c r="M21" s="23"/>
      <c r="N21" s="38"/>
      <c r="O21" s="34"/>
    </row>
    <row r="22" spans="1:15" ht="31.5" thickTop="1" thickBot="1" x14ac:dyDescent="0.25">
      <c r="A22" s="18" t="s">
        <v>6</v>
      </c>
      <c r="B22" s="19" t="s">
        <v>44</v>
      </c>
      <c r="C22" s="20">
        <v>867</v>
      </c>
      <c r="D22" s="16">
        <v>0</v>
      </c>
      <c r="E22" s="23">
        <f>SUM(C22*D22)</f>
        <v>0</v>
      </c>
      <c r="F22" s="21">
        <v>0</v>
      </c>
      <c r="G22" s="21">
        <f t="shared" si="7"/>
        <v>0</v>
      </c>
      <c r="H22" s="23">
        <v>0</v>
      </c>
      <c r="I22" s="23">
        <f t="shared" si="5"/>
        <v>0</v>
      </c>
      <c r="J22" s="27">
        <v>0</v>
      </c>
      <c r="K22" s="27">
        <f t="shared" ref="K22:K23" si="8">SUM(C22*J22)</f>
        <v>0</v>
      </c>
      <c r="L22" s="23">
        <v>0</v>
      </c>
      <c r="M22" s="23">
        <f>SUM(C22*L22)</f>
        <v>0</v>
      </c>
      <c r="N22" s="38"/>
      <c r="O22" s="34"/>
    </row>
    <row r="23" spans="1:15" s="12" customFormat="1" ht="31.5" thickTop="1" thickBot="1" x14ac:dyDescent="0.25">
      <c r="A23" s="18" t="s">
        <v>6</v>
      </c>
      <c r="B23" s="19" t="s">
        <v>31</v>
      </c>
      <c r="C23" s="20">
        <v>18727</v>
      </c>
      <c r="D23" s="16">
        <v>0</v>
      </c>
      <c r="E23" s="23">
        <v>0</v>
      </c>
      <c r="F23" s="21">
        <v>0</v>
      </c>
      <c r="G23" s="21">
        <f t="shared" si="7"/>
        <v>0</v>
      </c>
      <c r="H23" s="23">
        <v>0</v>
      </c>
      <c r="I23" s="23">
        <f t="shared" si="5"/>
        <v>0</v>
      </c>
      <c r="J23" s="27">
        <v>0</v>
      </c>
      <c r="K23" s="27">
        <f t="shared" si="8"/>
        <v>0</v>
      </c>
      <c r="L23" s="23">
        <v>0</v>
      </c>
      <c r="M23" s="23">
        <f t="shared" ref="M23:M26" si="9">SUM(C23*L23)</f>
        <v>0</v>
      </c>
      <c r="N23" s="38"/>
      <c r="O23" s="34"/>
    </row>
    <row r="24" spans="1:15" ht="31.5" thickTop="1" thickBot="1" x14ac:dyDescent="0.25">
      <c r="A24" s="18" t="s">
        <v>7</v>
      </c>
      <c r="B24" s="19" t="s">
        <v>44</v>
      </c>
      <c r="C24" s="20">
        <v>867</v>
      </c>
      <c r="D24" s="16">
        <v>0</v>
      </c>
      <c r="E24" s="23">
        <f>SUM(C24*D24)</f>
        <v>0</v>
      </c>
      <c r="F24" s="21">
        <v>0</v>
      </c>
      <c r="G24" s="21">
        <f t="shared" si="7"/>
        <v>0</v>
      </c>
      <c r="H24" s="23">
        <v>0</v>
      </c>
      <c r="I24" s="23">
        <f t="shared" si="5"/>
        <v>0</v>
      </c>
      <c r="J24" s="27">
        <v>0</v>
      </c>
      <c r="K24" s="21">
        <f>SUM(C24*J24)</f>
        <v>0</v>
      </c>
      <c r="L24" s="23">
        <v>0</v>
      </c>
      <c r="M24" s="23">
        <f t="shared" si="9"/>
        <v>0</v>
      </c>
      <c r="N24" s="38"/>
      <c r="O24" s="34"/>
    </row>
    <row r="25" spans="1:15" ht="31.5" thickTop="1" thickBot="1" x14ac:dyDescent="0.25">
      <c r="A25" s="18" t="s">
        <v>7</v>
      </c>
      <c r="B25" s="19" t="s">
        <v>8</v>
      </c>
      <c r="C25" s="20">
        <v>10918</v>
      </c>
      <c r="D25" s="16">
        <v>0</v>
      </c>
      <c r="E25" s="23">
        <f>SUM(C25*D25)</f>
        <v>0</v>
      </c>
      <c r="F25" s="21">
        <v>0</v>
      </c>
      <c r="G25" s="21">
        <f t="shared" si="7"/>
        <v>0</v>
      </c>
      <c r="H25" s="23">
        <v>0</v>
      </c>
      <c r="I25" s="23">
        <f t="shared" si="5"/>
        <v>0</v>
      </c>
      <c r="J25" s="27">
        <v>0</v>
      </c>
      <c r="K25" s="21">
        <f>SUM(C25*J25)</f>
        <v>0</v>
      </c>
      <c r="L25" s="23">
        <v>0</v>
      </c>
      <c r="M25" s="23">
        <f t="shared" si="9"/>
        <v>0</v>
      </c>
      <c r="N25" s="38"/>
      <c r="O25" s="34"/>
    </row>
    <row r="26" spans="1:15" ht="46.5" thickTop="1" thickBot="1" x14ac:dyDescent="0.25">
      <c r="A26" s="18" t="s">
        <v>7</v>
      </c>
      <c r="B26" s="19" t="s">
        <v>50</v>
      </c>
      <c r="C26" s="20">
        <v>8018</v>
      </c>
      <c r="D26" s="16">
        <v>0</v>
      </c>
      <c r="E26" s="17">
        <f>SUM(C26*D26)</f>
        <v>0</v>
      </c>
      <c r="F26" s="21">
        <v>0</v>
      </c>
      <c r="G26" s="21">
        <f t="shared" si="7"/>
        <v>0</v>
      </c>
      <c r="H26" s="23">
        <v>0</v>
      </c>
      <c r="I26" s="23">
        <f t="shared" si="5"/>
        <v>0</v>
      </c>
      <c r="J26" s="27">
        <v>0</v>
      </c>
      <c r="K26" s="21">
        <f>SUM(C26*J26)</f>
        <v>0</v>
      </c>
      <c r="L26" s="23">
        <v>0</v>
      </c>
      <c r="M26" s="23">
        <f t="shared" si="9"/>
        <v>0</v>
      </c>
      <c r="N26" s="38"/>
      <c r="O26" s="34"/>
    </row>
    <row r="27" spans="1:15" s="3" customFormat="1" ht="16.5" thickTop="1" thickBot="1" x14ac:dyDescent="0.25">
      <c r="A27" s="57" t="s">
        <v>21</v>
      </c>
      <c r="B27" s="57"/>
      <c r="C27" s="57"/>
      <c r="D27" s="22"/>
      <c r="E27" s="23">
        <f>SUM(E3:E26)</f>
        <v>0</v>
      </c>
      <c r="F27" s="26"/>
      <c r="G27" s="25">
        <f>SUM(G3:G26)</f>
        <v>0</v>
      </c>
      <c r="H27" s="23"/>
      <c r="I27" s="23">
        <f>SUM(I3:I26)</f>
        <v>0</v>
      </c>
      <c r="J27" s="25"/>
      <c r="K27" s="25">
        <f>SUM(K3:K26)</f>
        <v>0</v>
      </c>
      <c r="L27" s="23"/>
      <c r="M27" s="23">
        <f>SUM(M3:M26)</f>
        <v>0</v>
      </c>
      <c r="N27" s="38">
        <f t="shared" ref="N27" si="10">E27+G27+I27+K27+M27</f>
        <v>0</v>
      </c>
      <c r="O27" s="35"/>
    </row>
    <row r="28" spans="1:15" ht="16.5" thickTop="1" thickBot="1" x14ac:dyDescent="0.25">
      <c r="A28" s="57" t="s">
        <v>22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38"/>
      <c r="O28" s="34"/>
    </row>
    <row r="29" spans="1:15" ht="16.5" thickTop="1" thickBot="1" x14ac:dyDescent="0.25">
      <c r="A29" s="18" t="s">
        <v>0</v>
      </c>
      <c r="B29" s="19" t="s">
        <v>11</v>
      </c>
      <c r="C29" s="20">
        <v>940</v>
      </c>
      <c r="D29" s="22">
        <v>0</v>
      </c>
      <c r="E29" s="23">
        <f t="shared" ref="E29:E46" si="11">SUM(C29*D29)</f>
        <v>0</v>
      </c>
      <c r="F29" s="21">
        <v>0</v>
      </c>
      <c r="G29" s="21">
        <f>SUM(C29*F29)</f>
        <v>0</v>
      </c>
      <c r="H29" s="23">
        <v>0</v>
      </c>
      <c r="I29" s="23">
        <f>SUM(C29*H29)</f>
        <v>0</v>
      </c>
      <c r="J29" s="21">
        <v>0</v>
      </c>
      <c r="K29" s="21">
        <f>SUM(C29*J29)</f>
        <v>0</v>
      </c>
      <c r="L29" s="23">
        <v>0</v>
      </c>
      <c r="M29" s="23">
        <f>SUM(C29*L29)</f>
        <v>0</v>
      </c>
      <c r="N29" s="38"/>
      <c r="O29" s="34"/>
    </row>
    <row r="30" spans="1:15" s="12" customFormat="1" ht="16.5" thickTop="1" thickBot="1" x14ac:dyDescent="0.25">
      <c r="A30" s="18" t="s">
        <v>0</v>
      </c>
      <c r="B30" s="19" t="s">
        <v>9</v>
      </c>
      <c r="C30" s="20">
        <v>361</v>
      </c>
      <c r="D30" s="22">
        <v>0</v>
      </c>
      <c r="E30" s="23">
        <f t="shared" si="11"/>
        <v>0</v>
      </c>
      <c r="F30" s="21">
        <v>0</v>
      </c>
      <c r="G30" s="21">
        <f>SUM(C30*F30)</f>
        <v>0</v>
      </c>
      <c r="H30" s="23">
        <v>0</v>
      </c>
      <c r="I30" s="23">
        <f>SUM(C30*H30)</f>
        <v>0</v>
      </c>
      <c r="J30" s="21">
        <v>0</v>
      </c>
      <c r="K30" s="21">
        <f>SUM(C30*J30)</f>
        <v>0</v>
      </c>
      <c r="L30" s="23">
        <v>0</v>
      </c>
      <c r="M30" s="23">
        <f>SUM(C30*L30)</f>
        <v>0</v>
      </c>
      <c r="N30" s="38"/>
      <c r="O30" s="34"/>
    </row>
    <row r="31" spans="1:15" ht="31.5" thickTop="1" thickBot="1" x14ac:dyDescent="0.25">
      <c r="A31" s="18" t="s">
        <v>3</v>
      </c>
      <c r="B31" s="19" t="s">
        <v>51</v>
      </c>
      <c r="C31" s="20">
        <v>1336</v>
      </c>
      <c r="D31" s="22">
        <v>0</v>
      </c>
      <c r="E31" s="23">
        <f t="shared" si="11"/>
        <v>0</v>
      </c>
      <c r="F31" s="21">
        <v>0</v>
      </c>
      <c r="G31" s="21">
        <f t="shared" ref="G31:G46" si="12">SUM(C31*F31)</f>
        <v>0</v>
      </c>
      <c r="H31" s="23">
        <v>0</v>
      </c>
      <c r="I31" s="23">
        <f t="shared" ref="I31:I46" si="13">SUM(C31*H31)</f>
        <v>0</v>
      </c>
      <c r="J31" s="21">
        <v>0</v>
      </c>
      <c r="K31" s="21">
        <f t="shared" ref="K31:K46" si="14">SUM(C31*J31)</f>
        <v>0</v>
      </c>
      <c r="L31" s="23">
        <v>0</v>
      </c>
      <c r="M31" s="23">
        <f t="shared" ref="M31:M46" si="15">SUM(C31*L31)</f>
        <v>0</v>
      </c>
      <c r="N31" s="38"/>
      <c r="O31" s="34"/>
    </row>
    <row r="32" spans="1:15" ht="31.5" thickTop="1" thickBot="1" x14ac:dyDescent="0.25">
      <c r="A32" s="18" t="s">
        <v>3</v>
      </c>
      <c r="B32" s="19" t="s">
        <v>52</v>
      </c>
      <c r="C32" s="20">
        <v>2200</v>
      </c>
      <c r="D32" s="22">
        <v>0</v>
      </c>
      <c r="E32" s="23">
        <f t="shared" si="11"/>
        <v>0</v>
      </c>
      <c r="F32" s="21">
        <v>0</v>
      </c>
      <c r="G32" s="21">
        <f t="shared" si="12"/>
        <v>0</v>
      </c>
      <c r="H32" s="23">
        <v>0</v>
      </c>
      <c r="I32" s="23">
        <f t="shared" si="13"/>
        <v>0</v>
      </c>
      <c r="J32" s="21">
        <v>0</v>
      </c>
      <c r="K32" s="21">
        <f t="shared" si="14"/>
        <v>0</v>
      </c>
      <c r="L32" s="23">
        <v>0</v>
      </c>
      <c r="M32" s="23">
        <f t="shared" si="15"/>
        <v>0</v>
      </c>
      <c r="N32" s="38"/>
      <c r="O32" s="34"/>
    </row>
    <row r="33" spans="1:15" ht="46.5" thickTop="1" thickBot="1" x14ac:dyDescent="0.25">
      <c r="A33" s="18" t="s">
        <v>3</v>
      </c>
      <c r="B33" s="19" t="s">
        <v>53</v>
      </c>
      <c r="C33" s="20">
        <v>968</v>
      </c>
      <c r="D33" s="22">
        <v>0</v>
      </c>
      <c r="E33" s="23">
        <f t="shared" si="11"/>
        <v>0</v>
      </c>
      <c r="F33" s="21">
        <v>0</v>
      </c>
      <c r="G33" s="21">
        <f t="shared" si="12"/>
        <v>0</v>
      </c>
      <c r="H33" s="23">
        <v>0</v>
      </c>
      <c r="I33" s="23">
        <f t="shared" si="13"/>
        <v>0</v>
      </c>
      <c r="J33" s="21">
        <v>0</v>
      </c>
      <c r="K33" s="21">
        <f t="shared" si="14"/>
        <v>0</v>
      </c>
      <c r="L33" s="23">
        <v>0</v>
      </c>
      <c r="M33" s="23">
        <f t="shared" si="15"/>
        <v>0</v>
      </c>
      <c r="N33" s="38"/>
      <c r="O33" s="34"/>
    </row>
    <row r="34" spans="1:15" ht="34.5" customHeight="1" thickTop="1" thickBot="1" x14ac:dyDescent="0.25">
      <c r="A34" s="18" t="s">
        <v>3</v>
      </c>
      <c r="B34" s="19" t="s">
        <v>54</v>
      </c>
      <c r="C34" s="20">
        <v>3470</v>
      </c>
      <c r="D34" s="22">
        <v>0</v>
      </c>
      <c r="E34" s="17">
        <f t="shared" si="11"/>
        <v>0</v>
      </c>
      <c r="F34" s="21">
        <v>0</v>
      </c>
      <c r="G34" s="21">
        <f t="shared" si="12"/>
        <v>0</v>
      </c>
      <c r="H34" s="23">
        <v>0</v>
      </c>
      <c r="I34" s="23">
        <f t="shared" si="13"/>
        <v>0</v>
      </c>
      <c r="J34" s="21">
        <v>0</v>
      </c>
      <c r="K34" s="21">
        <f t="shared" si="14"/>
        <v>0</v>
      </c>
      <c r="L34" s="23">
        <v>0</v>
      </c>
      <c r="M34" s="23">
        <f t="shared" si="15"/>
        <v>0</v>
      </c>
      <c r="N34" s="38"/>
      <c r="O34" s="34"/>
    </row>
    <row r="35" spans="1:15" ht="31.5" thickTop="1" thickBot="1" x14ac:dyDescent="0.25">
      <c r="A35" s="18" t="s">
        <v>4</v>
      </c>
      <c r="B35" s="19" t="s">
        <v>55</v>
      </c>
      <c r="C35" s="20">
        <v>2023</v>
      </c>
      <c r="D35" s="22">
        <v>0</v>
      </c>
      <c r="E35" s="23">
        <f t="shared" si="11"/>
        <v>0</v>
      </c>
      <c r="F35" s="21">
        <v>0</v>
      </c>
      <c r="G35" s="21">
        <f t="shared" si="12"/>
        <v>0</v>
      </c>
      <c r="H35" s="23">
        <v>0</v>
      </c>
      <c r="I35" s="23">
        <f t="shared" si="13"/>
        <v>0</v>
      </c>
      <c r="J35" s="21">
        <v>0</v>
      </c>
      <c r="K35" s="21">
        <f t="shared" si="14"/>
        <v>0</v>
      </c>
      <c r="L35" s="23">
        <v>0</v>
      </c>
      <c r="M35" s="23">
        <f t="shared" si="15"/>
        <v>0</v>
      </c>
      <c r="N35" s="38"/>
      <c r="O35" s="34"/>
    </row>
    <row r="36" spans="1:15" ht="31.5" thickTop="1" thickBot="1" x14ac:dyDescent="0.25">
      <c r="A36" s="18" t="s">
        <v>4</v>
      </c>
      <c r="B36" s="19" t="s">
        <v>56</v>
      </c>
      <c r="C36" s="20">
        <v>595</v>
      </c>
      <c r="D36" s="22">
        <v>0</v>
      </c>
      <c r="E36" s="23">
        <f t="shared" si="11"/>
        <v>0</v>
      </c>
      <c r="F36" s="21">
        <v>0</v>
      </c>
      <c r="G36" s="21">
        <f t="shared" si="12"/>
        <v>0</v>
      </c>
      <c r="H36" s="23">
        <v>0</v>
      </c>
      <c r="I36" s="23">
        <f t="shared" si="13"/>
        <v>0</v>
      </c>
      <c r="J36" s="21">
        <v>0</v>
      </c>
      <c r="K36" s="21">
        <f t="shared" si="14"/>
        <v>0</v>
      </c>
      <c r="L36" s="23">
        <v>0</v>
      </c>
      <c r="M36" s="23">
        <f t="shared" si="15"/>
        <v>0</v>
      </c>
      <c r="N36" s="38"/>
      <c r="O36" s="34"/>
    </row>
    <row r="37" spans="1:15" ht="46.5" thickTop="1" thickBot="1" x14ac:dyDescent="0.25">
      <c r="A37" s="18" t="s">
        <v>4</v>
      </c>
      <c r="B37" s="19" t="s">
        <v>57</v>
      </c>
      <c r="C37" s="20">
        <v>11269</v>
      </c>
      <c r="D37" s="22">
        <v>0</v>
      </c>
      <c r="E37" s="23">
        <f t="shared" si="11"/>
        <v>0</v>
      </c>
      <c r="F37" s="21">
        <v>0</v>
      </c>
      <c r="G37" s="21">
        <f t="shared" si="12"/>
        <v>0</v>
      </c>
      <c r="H37" s="23">
        <v>0</v>
      </c>
      <c r="I37" s="23">
        <f t="shared" si="13"/>
        <v>0</v>
      </c>
      <c r="J37" s="21">
        <v>0</v>
      </c>
      <c r="K37" s="21">
        <f t="shared" si="14"/>
        <v>0</v>
      </c>
      <c r="L37" s="23">
        <v>0</v>
      </c>
      <c r="M37" s="23">
        <f t="shared" si="15"/>
        <v>0</v>
      </c>
      <c r="N37" s="38"/>
      <c r="O37" s="34"/>
    </row>
    <row r="38" spans="1:15" ht="31.5" thickTop="1" thickBot="1" x14ac:dyDescent="0.25">
      <c r="A38" s="18" t="s">
        <v>4</v>
      </c>
      <c r="B38" s="19" t="s">
        <v>51</v>
      </c>
      <c r="C38" s="20">
        <v>289</v>
      </c>
      <c r="D38" s="22">
        <v>0</v>
      </c>
      <c r="E38" s="23">
        <f t="shared" si="11"/>
        <v>0</v>
      </c>
      <c r="F38" s="21">
        <v>0</v>
      </c>
      <c r="G38" s="21">
        <f t="shared" si="12"/>
        <v>0</v>
      </c>
      <c r="H38" s="23">
        <v>0</v>
      </c>
      <c r="I38" s="23">
        <f t="shared" si="13"/>
        <v>0</v>
      </c>
      <c r="J38" s="21">
        <v>0</v>
      </c>
      <c r="K38" s="21">
        <f t="shared" si="14"/>
        <v>0</v>
      </c>
      <c r="L38" s="23">
        <v>0</v>
      </c>
      <c r="M38" s="23">
        <f t="shared" si="15"/>
        <v>0</v>
      </c>
      <c r="N38" s="38"/>
      <c r="O38" s="34"/>
    </row>
    <row r="39" spans="1:15" s="12" customFormat="1" ht="31.5" thickTop="1" thickBot="1" x14ac:dyDescent="0.25">
      <c r="A39" s="18" t="s">
        <v>5</v>
      </c>
      <c r="B39" s="19" t="s">
        <v>51</v>
      </c>
      <c r="C39" s="20">
        <v>200</v>
      </c>
      <c r="D39" s="22">
        <v>0</v>
      </c>
      <c r="E39" s="23">
        <f t="shared" si="11"/>
        <v>0</v>
      </c>
      <c r="F39" s="21">
        <v>0</v>
      </c>
      <c r="G39" s="21">
        <f t="shared" si="12"/>
        <v>0</v>
      </c>
      <c r="H39" s="23">
        <v>0</v>
      </c>
      <c r="I39" s="23">
        <f t="shared" si="13"/>
        <v>0</v>
      </c>
      <c r="J39" s="21">
        <v>0</v>
      </c>
      <c r="K39" s="21">
        <f t="shared" si="14"/>
        <v>0</v>
      </c>
      <c r="L39" s="23">
        <v>0</v>
      </c>
      <c r="M39" s="23">
        <f t="shared" si="15"/>
        <v>0</v>
      </c>
      <c r="N39" s="38"/>
      <c r="O39" s="34"/>
    </row>
    <row r="40" spans="1:15" ht="31.5" thickTop="1" thickBot="1" x14ac:dyDescent="0.25">
      <c r="A40" s="18" t="s">
        <v>5</v>
      </c>
      <c r="B40" s="19" t="s">
        <v>58</v>
      </c>
      <c r="C40" s="20">
        <v>3880</v>
      </c>
      <c r="D40" s="16">
        <v>0</v>
      </c>
      <c r="E40" s="17">
        <f t="shared" si="11"/>
        <v>0</v>
      </c>
      <c r="F40" s="21">
        <v>0</v>
      </c>
      <c r="G40" s="21">
        <f t="shared" si="12"/>
        <v>0</v>
      </c>
      <c r="H40" s="23">
        <v>0</v>
      </c>
      <c r="I40" s="23">
        <f t="shared" si="13"/>
        <v>0</v>
      </c>
      <c r="J40" s="21">
        <v>0</v>
      </c>
      <c r="K40" s="21">
        <f t="shared" si="14"/>
        <v>0</v>
      </c>
      <c r="L40" s="23">
        <v>0</v>
      </c>
      <c r="M40" s="23">
        <f t="shared" si="15"/>
        <v>0</v>
      </c>
      <c r="N40" s="38"/>
      <c r="O40" s="34"/>
    </row>
    <row r="41" spans="1:15" ht="31.5" thickTop="1" thickBot="1" x14ac:dyDescent="0.25">
      <c r="A41" s="18" t="s">
        <v>5</v>
      </c>
      <c r="B41" s="19" t="s">
        <v>59</v>
      </c>
      <c r="C41" s="20">
        <v>615</v>
      </c>
      <c r="D41" s="16">
        <v>0</v>
      </c>
      <c r="E41" s="23">
        <f t="shared" si="11"/>
        <v>0</v>
      </c>
      <c r="F41" s="21">
        <v>0</v>
      </c>
      <c r="G41" s="21">
        <f t="shared" si="12"/>
        <v>0</v>
      </c>
      <c r="H41" s="23">
        <v>0</v>
      </c>
      <c r="I41" s="23">
        <f t="shared" si="13"/>
        <v>0</v>
      </c>
      <c r="J41" s="21">
        <v>0</v>
      </c>
      <c r="K41" s="21">
        <f t="shared" si="14"/>
        <v>0</v>
      </c>
      <c r="L41" s="23">
        <v>0</v>
      </c>
      <c r="M41" s="23">
        <f t="shared" si="15"/>
        <v>0</v>
      </c>
      <c r="N41" s="38"/>
      <c r="O41" s="34"/>
    </row>
    <row r="42" spans="1:15" ht="31.5" thickTop="1" thickBot="1" x14ac:dyDescent="0.25">
      <c r="A42" s="18" t="s">
        <v>5</v>
      </c>
      <c r="B42" s="19" t="s">
        <v>43</v>
      </c>
      <c r="C42" s="20">
        <v>5229</v>
      </c>
      <c r="D42" s="16">
        <v>0</v>
      </c>
      <c r="E42" s="23">
        <f t="shared" si="11"/>
        <v>0</v>
      </c>
      <c r="F42" s="21">
        <v>0</v>
      </c>
      <c r="G42" s="21">
        <f t="shared" si="12"/>
        <v>0</v>
      </c>
      <c r="H42" s="23">
        <v>0</v>
      </c>
      <c r="I42" s="23">
        <f t="shared" si="13"/>
        <v>0</v>
      </c>
      <c r="J42" s="21">
        <v>0</v>
      </c>
      <c r="K42" s="21">
        <f t="shared" si="14"/>
        <v>0</v>
      </c>
      <c r="L42" s="23">
        <v>0</v>
      </c>
      <c r="M42" s="23">
        <f t="shared" si="15"/>
        <v>0</v>
      </c>
      <c r="N42" s="38"/>
      <c r="O42" s="34"/>
    </row>
    <row r="43" spans="1:15" ht="31.5" thickTop="1" thickBot="1" x14ac:dyDescent="0.25">
      <c r="A43" s="18" t="s">
        <v>6</v>
      </c>
      <c r="B43" s="19" t="s">
        <v>60</v>
      </c>
      <c r="C43" s="20">
        <v>10490</v>
      </c>
      <c r="D43" s="16">
        <v>0</v>
      </c>
      <c r="E43" s="23">
        <f t="shared" si="11"/>
        <v>0</v>
      </c>
      <c r="F43" s="21">
        <v>0</v>
      </c>
      <c r="G43" s="21">
        <f t="shared" si="12"/>
        <v>0</v>
      </c>
      <c r="H43" s="23">
        <v>0</v>
      </c>
      <c r="I43" s="23">
        <f t="shared" si="13"/>
        <v>0</v>
      </c>
      <c r="J43" s="21">
        <v>0</v>
      </c>
      <c r="K43" s="21">
        <f t="shared" si="14"/>
        <v>0</v>
      </c>
      <c r="L43" s="23">
        <v>0</v>
      </c>
      <c r="M43" s="23">
        <f t="shared" si="15"/>
        <v>0</v>
      </c>
      <c r="N43" s="38"/>
      <c r="O43" s="34"/>
    </row>
    <row r="44" spans="1:15" ht="31.5" thickTop="1" thickBot="1" x14ac:dyDescent="0.25">
      <c r="A44" s="18" t="s">
        <v>7</v>
      </c>
      <c r="B44" s="19" t="s">
        <v>51</v>
      </c>
      <c r="C44" s="20">
        <v>758</v>
      </c>
      <c r="D44" s="16">
        <v>0</v>
      </c>
      <c r="E44" s="23">
        <f t="shared" si="11"/>
        <v>0</v>
      </c>
      <c r="F44" s="21">
        <v>0</v>
      </c>
      <c r="G44" s="21">
        <f t="shared" si="12"/>
        <v>0</v>
      </c>
      <c r="H44" s="23">
        <v>0</v>
      </c>
      <c r="I44" s="23">
        <f t="shared" si="13"/>
        <v>0</v>
      </c>
      <c r="J44" s="21">
        <v>0</v>
      </c>
      <c r="K44" s="21">
        <f t="shared" si="14"/>
        <v>0</v>
      </c>
      <c r="L44" s="23">
        <v>0</v>
      </c>
      <c r="M44" s="23">
        <f t="shared" si="15"/>
        <v>0</v>
      </c>
      <c r="N44" s="38"/>
      <c r="O44" s="34"/>
    </row>
    <row r="45" spans="1:15" ht="61.5" thickTop="1" thickBot="1" x14ac:dyDescent="0.25">
      <c r="A45" s="18" t="s">
        <v>7</v>
      </c>
      <c r="B45" s="19" t="s">
        <v>61</v>
      </c>
      <c r="C45" s="20">
        <v>6973</v>
      </c>
      <c r="D45" s="16">
        <v>0</v>
      </c>
      <c r="E45" s="23">
        <f t="shared" si="11"/>
        <v>0</v>
      </c>
      <c r="F45" s="21">
        <v>0</v>
      </c>
      <c r="G45" s="21">
        <f t="shared" si="12"/>
        <v>0</v>
      </c>
      <c r="H45" s="23">
        <v>0</v>
      </c>
      <c r="I45" s="23">
        <f t="shared" si="13"/>
        <v>0</v>
      </c>
      <c r="J45" s="21">
        <v>0</v>
      </c>
      <c r="K45" s="21">
        <f t="shared" si="14"/>
        <v>0</v>
      </c>
      <c r="L45" s="23">
        <v>0</v>
      </c>
      <c r="M45" s="23">
        <f t="shared" si="15"/>
        <v>0</v>
      </c>
      <c r="N45" s="38"/>
      <c r="O45" s="34"/>
    </row>
    <row r="46" spans="1:15" ht="31.5" thickTop="1" thickBot="1" x14ac:dyDescent="0.25">
      <c r="A46" s="18" t="s">
        <v>7</v>
      </c>
      <c r="B46" s="19" t="s">
        <v>43</v>
      </c>
      <c r="C46" s="20">
        <v>3000</v>
      </c>
      <c r="D46" s="16">
        <v>0</v>
      </c>
      <c r="E46" s="17">
        <f t="shared" si="11"/>
        <v>0</v>
      </c>
      <c r="F46" s="21">
        <v>0</v>
      </c>
      <c r="G46" s="21">
        <f t="shared" si="12"/>
        <v>0</v>
      </c>
      <c r="H46" s="23">
        <v>0</v>
      </c>
      <c r="I46" s="23">
        <f t="shared" si="13"/>
        <v>0</v>
      </c>
      <c r="J46" s="21">
        <v>0</v>
      </c>
      <c r="K46" s="21">
        <f t="shared" si="14"/>
        <v>0</v>
      </c>
      <c r="L46" s="23">
        <v>0</v>
      </c>
      <c r="M46" s="23">
        <f t="shared" si="15"/>
        <v>0</v>
      </c>
      <c r="N46" s="38"/>
      <c r="O46" s="34"/>
    </row>
    <row r="47" spans="1:15" s="3" customFormat="1" ht="16.5" thickTop="1" thickBot="1" x14ac:dyDescent="0.25">
      <c r="A47" s="56" t="s">
        <v>21</v>
      </c>
      <c r="B47" s="56"/>
      <c r="C47" s="56"/>
      <c r="D47" s="22"/>
      <c r="E47" s="31">
        <f>SUM(E29:E46)</f>
        <v>0</v>
      </c>
      <c r="F47" s="21"/>
      <c r="G47" s="21">
        <f>SUM(G29:G46)</f>
        <v>0</v>
      </c>
      <c r="H47" s="31"/>
      <c r="I47" s="31">
        <f>SUM(I29:I46)</f>
        <v>0</v>
      </c>
      <c r="J47" s="25"/>
      <c r="K47" s="25">
        <f>SUM(K29:K46)</f>
        <v>0</v>
      </c>
      <c r="L47" s="23"/>
      <c r="M47" s="31">
        <f>SUM(M29:M46)</f>
        <v>0</v>
      </c>
      <c r="N47" s="39">
        <f>SUM(E47,G47,I47,K47,M47)</f>
        <v>0</v>
      </c>
      <c r="O47" s="35"/>
    </row>
    <row r="48" spans="1:15" ht="16.5" thickTop="1" thickBot="1" x14ac:dyDescent="0.25">
      <c r="A48" s="57" t="s">
        <v>23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38"/>
      <c r="O48" s="34"/>
    </row>
    <row r="49" spans="1:15" ht="16.5" thickTop="1" thickBot="1" x14ac:dyDescent="0.25">
      <c r="A49" s="38" t="s">
        <v>28</v>
      </c>
      <c r="B49" s="38"/>
      <c r="C49" s="49">
        <v>9440</v>
      </c>
      <c r="D49" s="40">
        <v>0</v>
      </c>
      <c r="E49" s="40">
        <f>SUM(C49*D49)</f>
        <v>0</v>
      </c>
      <c r="F49" s="38">
        <v>0</v>
      </c>
      <c r="G49" s="38">
        <f>SUM(C49*F49)</f>
        <v>0</v>
      </c>
      <c r="H49" s="40">
        <v>0</v>
      </c>
      <c r="I49" s="40">
        <f>SUM(C49*H49)</f>
        <v>0</v>
      </c>
      <c r="J49" s="38">
        <v>0</v>
      </c>
      <c r="K49" s="38">
        <f>SUM(C49*J49)</f>
        <v>0</v>
      </c>
      <c r="L49" s="41"/>
      <c r="M49" s="41">
        <f>SUM(C49*L49)</f>
        <v>0</v>
      </c>
      <c r="N49" s="38"/>
      <c r="O49" s="34"/>
    </row>
    <row r="50" spans="1:15" s="3" customFormat="1" ht="16.5" thickTop="1" thickBot="1" x14ac:dyDescent="0.25">
      <c r="A50" s="74" t="s">
        <v>21</v>
      </c>
      <c r="B50" s="75"/>
      <c r="C50" s="76"/>
      <c r="D50" s="40"/>
      <c r="E50" s="40">
        <f>SUM(E49)</f>
        <v>0</v>
      </c>
      <c r="F50" s="38">
        <v>0</v>
      </c>
      <c r="G50" s="38">
        <f>SUM(G49)</f>
        <v>0</v>
      </c>
      <c r="H50" s="40">
        <v>0</v>
      </c>
      <c r="I50" s="40">
        <f>SUM(I49)</f>
        <v>0</v>
      </c>
      <c r="J50" s="38">
        <v>0</v>
      </c>
      <c r="K50" s="38">
        <f>SUM(K49)</f>
        <v>0</v>
      </c>
      <c r="L50" s="41"/>
      <c r="M50" s="41">
        <f>SUM(M49)</f>
        <v>0</v>
      </c>
      <c r="N50" s="39">
        <f>SUM(E50,G50,I50,K50,M50)</f>
        <v>0</v>
      </c>
      <c r="O50" s="35"/>
    </row>
    <row r="51" spans="1:15" ht="16.5" thickTop="1" thickBot="1" x14ac:dyDescent="0.25">
      <c r="A51" s="39" t="s">
        <v>24</v>
      </c>
      <c r="B51" s="38"/>
      <c r="C51" s="38"/>
      <c r="D51" s="40"/>
      <c r="E51" s="40"/>
      <c r="F51" s="38"/>
      <c r="G51" s="38"/>
      <c r="H51" s="40"/>
      <c r="I51" s="40"/>
      <c r="J51" s="38"/>
      <c r="K51" s="38"/>
      <c r="L51" s="41"/>
      <c r="M51" s="41"/>
      <c r="N51" s="38"/>
      <c r="O51" s="34"/>
    </row>
    <row r="52" spans="1:15" ht="16.5" thickTop="1" thickBot="1" x14ac:dyDescent="0.25">
      <c r="A52" s="18" t="s">
        <v>0</v>
      </c>
      <c r="B52" s="19" t="s">
        <v>33</v>
      </c>
      <c r="C52" s="20">
        <v>1000</v>
      </c>
      <c r="D52" s="30"/>
      <c r="E52" s="30">
        <f>SUM(C52*D52)</f>
        <v>0</v>
      </c>
      <c r="F52" s="42">
        <v>0</v>
      </c>
      <c r="G52" s="21">
        <f>SUM(C52*F52)</f>
        <v>0</v>
      </c>
      <c r="H52" s="30">
        <v>0</v>
      </c>
      <c r="I52" s="30">
        <f>SUM(C52*H52)</f>
        <v>0</v>
      </c>
      <c r="J52" s="21">
        <v>0</v>
      </c>
      <c r="K52" s="21">
        <f>SUM(C52*J52)</f>
        <v>0</v>
      </c>
      <c r="L52" s="30"/>
      <c r="M52" s="30">
        <f>SUM(C52*L52)</f>
        <v>0</v>
      </c>
      <c r="N52" s="38"/>
      <c r="O52" s="34"/>
    </row>
    <row r="53" spans="1:15" s="3" customFormat="1" ht="16.5" thickTop="1" thickBot="1" x14ac:dyDescent="0.25">
      <c r="A53" s="56" t="s">
        <v>21</v>
      </c>
      <c r="B53" s="56"/>
      <c r="C53" s="56"/>
      <c r="D53" s="30"/>
      <c r="E53" s="30">
        <f>SUM(E52)</f>
        <v>0</v>
      </c>
      <c r="F53" s="14">
        <v>0</v>
      </c>
      <c r="G53" s="25">
        <f>SUM(G52)</f>
        <v>0</v>
      </c>
      <c r="H53" s="43">
        <v>0</v>
      </c>
      <c r="I53" s="43">
        <f>SUM(I52)</f>
        <v>0</v>
      </c>
      <c r="J53" s="25"/>
      <c r="K53" s="25">
        <f>SUM(K52)</f>
        <v>0</v>
      </c>
      <c r="L53" s="43"/>
      <c r="M53" s="43">
        <f>SUM(M52)</f>
        <v>0</v>
      </c>
      <c r="N53" s="39">
        <f>SUM(E53,G53,I53,K53,M53)</f>
        <v>0</v>
      </c>
      <c r="O53" s="35"/>
    </row>
    <row r="54" spans="1:15" ht="16.5" thickTop="1" thickBot="1" x14ac:dyDescent="0.25">
      <c r="A54" s="57" t="s">
        <v>32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8"/>
      <c r="O54" s="34"/>
    </row>
    <row r="55" spans="1:15" ht="46.5" customHeight="1" thickTop="1" thickBot="1" x14ac:dyDescent="0.25">
      <c r="A55" s="59" t="s">
        <v>34</v>
      </c>
      <c r="B55" s="60"/>
      <c r="C55" s="20">
        <v>2024</v>
      </c>
      <c r="D55" s="30">
        <v>0</v>
      </c>
      <c r="E55" s="30">
        <f>SUM(C55*D55)</f>
        <v>0</v>
      </c>
      <c r="F55" s="21">
        <v>0</v>
      </c>
      <c r="G55" s="21">
        <f>SUM(C55*F55)</f>
        <v>0</v>
      </c>
      <c r="H55" s="23">
        <v>0</v>
      </c>
      <c r="I55" s="23">
        <f>SUM(C55*H55)</f>
        <v>0</v>
      </c>
      <c r="J55" s="21">
        <v>0</v>
      </c>
      <c r="K55" s="21">
        <f>SUM(C55*J55)</f>
        <v>0</v>
      </c>
      <c r="L55" s="30">
        <v>0</v>
      </c>
      <c r="M55" s="30">
        <f>SUM(C55*L55)</f>
        <v>0</v>
      </c>
      <c r="N55" s="38"/>
      <c r="O55" s="34"/>
    </row>
    <row r="56" spans="1:15" ht="38.25" customHeight="1" thickTop="1" thickBot="1" x14ac:dyDescent="0.25">
      <c r="A56" s="59" t="s">
        <v>35</v>
      </c>
      <c r="B56" s="60"/>
      <c r="C56" s="20">
        <v>2024</v>
      </c>
      <c r="D56" s="30"/>
      <c r="E56" s="30">
        <f>SUM(C56*D56)</f>
        <v>0</v>
      </c>
      <c r="F56" s="21">
        <v>0</v>
      </c>
      <c r="G56" s="21">
        <f>SUM(C56*F56)</f>
        <v>0</v>
      </c>
      <c r="H56" s="23">
        <v>0</v>
      </c>
      <c r="I56" s="23">
        <f>SUM(C56*H56)</f>
        <v>0</v>
      </c>
      <c r="J56" s="21">
        <v>0</v>
      </c>
      <c r="K56" s="21">
        <f>SUM(C56*J56)</f>
        <v>0</v>
      </c>
      <c r="L56" s="30">
        <v>0</v>
      </c>
      <c r="M56" s="30">
        <f>SUM(C56*L56)</f>
        <v>0</v>
      </c>
      <c r="N56" s="38"/>
      <c r="O56" s="34"/>
    </row>
    <row r="57" spans="1:15" s="3" customFormat="1" ht="16.5" thickTop="1" thickBot="1" x14ac:dyDescent="0.25">
      <c r="A57" s="56" t="s">
        <v>21</v>
      </c>
      <c r="B57" s="56"/>
      <c r="C57" s="56"/>
      <c r="D57" s="30"/>
      <c r="E57" s="30">
        <f>(SUM(E55:E56))</f>
        <v>0</v>
      </c>
      <c r="F57" s="14"/>
      <c r="G57" s="25">
        <f>SUM(G55:G56)</f>
        <v>0</v>
      </c>
      <c r="H57" s="31"/>
      <c r="I57" s="31">
        <f>SUM(I55:I56)</f>
        <v>0</v>
      </c>
      <c r="J57" s="25">
        <v>0</v>
      </c>
      <c r="K57" s="25">
        <f>SUM(K55:K56)</f>
        <v>0</v>
      </c>
      <c r="L57" s="43">
        <v>0</v>
      </c>
      <c r="M57" s="43">
        <f>SUM(M55:M56)</f>
        <v>0</v>
      </c>
      <c r="N57" s="39">
        <f>SUM(E57,G57,I57,K57,M57)</f>
        <v>0</v>
      </c>
      <c r="O57" s="35"/>
    </row>
    <row r="58" spans="1:15" s="3" customFormat="1" ht="15.75" thickTop="1" thickBot="1" x14ac:dyDescent="0.25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35"/>
    </row>
    <row r="59" spans="1:15" s="9" customFormat="1" ht="20.25" thickTop="1" thickBot="1" x14ac:dyDescent="0.25">
      <c r="A59" s="66" t="s">
        <v>25</v>
      </c>
      <c r="B59" s="67"/>
      <c r="C59" s="67"/>
      <c r="D59" s="30"/>
      <c r="E59" s="30">
        <f>SUM(E57,E53,E50,E47,E27)</f>
        <v>0</v>
      </c>
      <c r="F59" s="44"/>
      <c r="G59" s="44">
        <f>SUM(G57,G53,G50,G47,G27)</f>
        <v>0</v>
      </c>
      <c r="H59" s="45"/>
      <c r="I59" s="45">
        <f>SUM(I57,I53,I50,I47,I27)</f>
        <v>0</v>
      </c>
      <c r="J59" s="44"/>
      <c r="K59" s="44">
        <f>SUM(K57,K53,K50,K47,K27)</f>
        <v>0</v>
      </c>
      <c r="L59" s="46"/>
      <c r="M59" s="46">
        <f>SUM(M57,M53,M50,M47,M27)</f>
        <v>0</v>
      </c>
      <c r="N59" s="39">
        <f>SUM(N27:N58)</f>
        <v>0</v>
      </c>
      <c r="O59" s="36"/>
    </row>
    <row r="60" spans="1:15" ht="16.5" thickTop="1" thickBot="1" x14ac:dyDescent="0.25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0"/>
      <c r="N60" s="38">
        <f>SUM(E59:M59)</f>
        <v>0</v>
      </c>
      <c r="O60" s="34"/>
    </row>
    <row r="61" spans="1:15" ht="16.5" thickTop="1" thickBot="1" x14ac:dyDescent="0.25">
      <c r="A61" s="59" t="s">
        <v>26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8"/>
      <c r="O61" s="34"/>
    </row>
    <row r="62" spans="1:15" ht="16.5" thickTop="1" thickBot="1" x14ac:dyDescent="0.25">
      <c r="A62" s="59" t="s">
        <v>27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8"/>
      <c r="O62" s="34"/>
    </row>
    <row r="63" spans="1:15" ht="38.25" customHeight="1" thickTop="1" thickBot="1" x14ac:dyDescent="0.25">
      <c r="A63" s="50" t="s">
        <v>37</v>
      </c>
      <c r="B63" s="65"/>
      <c r="C63" s="47">
        <f>SUM(C3:C26,C29:C46,C49,C52)</f>
        <v>241205</v>
      </c>
      <c r="D63" s="30"/>
      <c r="E63" s="30">
        <f>C63*D63</f>
        <v>0</v>
      </c>
      <c r="F63" s="42"/>
      <c r="G63" s="21">
        <f>F63*C63</f>
        <v>0</v>
      </c>
      <c r="H63" s="45"/>
      <c r="I63" s="48">
        <f>C63*H63</f>
        <v>0</v>
      </c>
      <c r="J63" s="21"/>
      <c r="K63" s="21">
        <f>C63*J63</f>
        <v>0</v>
      </c>
      <c r="L63" s="23"/>
      <c r="M63" s="23">
        <f>C63*L63</f>
        <v>0</v>
      </c>
      <c r="N63" s="38"/>
      <c r="O63" s="34"/>
    </row>
    <row r="64" spans="1:15" ht="16.5" thickTop="1" thickBot="1" x14ac:dyDescent="0.2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  <c r="O64" s="34"/>
    </row>
    <row r="65" spans="1:15" ht="31.5" customHeight="1" thickTop="1" thickBot="1" x14ac:dyDescent="0.25">
      <c r="A65" s="59" t="s">
        <v>38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38"/>
      <c r="O65" s="34"/>
    </row>
    <row r="66" spans="1:15" ht="36.75" customHeight="1" thickTop="1" x14ac:dyDescent="0.2">
      <c r="A66" s="61" t="s">
        <v>39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3"/>
      <c r="N66" s="37"/>
    </row>
  </sheetData>
  <mergeCells count="26">
    <mergeCell ref="A27:C27"/>
    <mergeCell ref="A53:C53"/>
    <mergeCell ref="A47:C47"/>
    <mergeCell ref="A48:M48"/>
    <mergeCell ref="A28:M28"/>
    <mergeCell ref="A50:C50"/>
    <mergeCell ref="A57:C57"/>
    <mergeCell ref="A54:M54"/>
    <mergeCell ref="A55:B55"/>
    <mergeCell ref="A66:M66"/>
    <mergeCell ref="A65:M65"/>
    <mergeCell ref="A63:B63"/>
    <mergeCell ref="A61:M61"/>
    <mergeCell ref="A62:M62"/>
    <mergeCell ref="A59:C59"/>
    <mergeCell ref="A56:B56"/>
    <mergeCell ref="A58:N58"/>
    <mergeCell ref="A60:M60"/>
    <mergeCell ref="A64:N64"/>
    <mergeCell ref="J1:K1"/>
    <mergeCell ref="L1:M1"/>
    <mergeCell ref="A2:B2"/>
    <mergeCell ref="D1:E1"/>
    <mergeCell ref="F1:G1"/>
    <mergeCell ref="H1:I1"/>
    <mergeCell ref="A1:B1"/>
  </mergeCells>
  <phoneticPr fontId="2" type="noConversion"/>
  <printOptions horizontalCentered="1"/>
  <pageMargins left="0.54" right="0.43" top="1.02" bottom="1" header="0.5" footer="0.5"/>
  <pageSetup scale="75" orientation="landscape" errors="dash" r:id="rId1"/>
  <headerFooter>
    <oddHeader>&amp;C&amp;"Times New Roman,Bold"&amp;11Financial Proposal Form 
Warehouse Janitorial Services
MSA Project No. 19-001</oddHeader>
    <oddFooter>&amp;L&amp;"Times New Roman,Regular"&amp;8Warehouse Janitorial Services 
Camden Yards Warehouse 
MSA Project No. 19-001&amp;R&amp;"Times New Roman,Regular"&amp;8Page &amp;P of &amp;N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Raith</dc:creator>
  <cp:lastModifiedBy>Sandra Fox</cp:lastModifiedBy>
  <cp:lastPrinted>2018-07-10T17:56:45Z</cp:lastPrinted>
  <dcterms:created xsi:type="dcterms:W3CDTF">2008-06-04T18:55:56Z</dcterms:created>
  <dcterms:modified xsi:type="dcterms:W3CDTF">2018-07-10T19:03:36Z</dcterms:modified>
</cp:coreProperties>
</file>