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440" windowHeight="11640"/>
  </bookViews>
  <sheets>
    <sheet name="Обща сметка" sheetId="10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7" i="10"/>
  <c r="H77" s="1"/>
  <c r="H75" s="1"/>
  <c r="H72"/>
  <c r="H70" s="1"/>
  <c r="D60"/>
  <c r="D67" s="1"/>
  <c r="H67" s="1"/>
  <c r="D58"/>
  <c r="H58" s="1"/>
  <c r="H53"/>
  <c r="H51"/>
  <c r="H49"/>
  <c r="H47" s="1"/>
  <c r="D44"/>
  <c r="H44" s="1"/>
  <c r="D42"/>
  <c r="H42" s="1"/>
  <c r="H37"/>
  <c r="H35" s="1"/>
  <c r="H32"/>
  <c r="H30" s="1"/>
  <c r="H27"/>
  <c r="H25" s="1"/>
  <c r="H22"/>
  <c r="H19" s="1"/>
  <c r="D22"/>
  <c r="H16"/>
  <c r="H14"/>
  <c r="H9"/>
  <c r="H7" s="1"/>
  <c r="D9"/>
  <c r="D65" l="1"/>
  <c r="H65" s="1"/>
  <c r="H63" s="1"/>
  <c r="H12"/>
  <c r="H40"/>
  <c r="H60"/>
  <c r="H56" s="1"/>
</calcChain>
</file>

<file path=xl/sharedStrings.xml><?xml version="1.0" encoding="utf-8"?>
<sst xmlns="http://schemas.openxmlformats.org/spreadsheetml/2006/main" count="55" uniqueCount="41">
  <si>
    <t>№</t>
  </si>
  <si>
    <t>Видове  С М Р</t>
  </si>
  <si>
    <t>Eд. Мярка</t>
  </si>
  <si>
    <t>Количество</t>
  </si>
  <si>
    <t>Единична цена без ДДС</t>
  </si>
  <si>
    <t>Обща сума без ДДС</t>
  </si>
  <si>
    <t>м2</t>
  </si>
  <si>
    <t>м3</t>
  </si>
  <si>
    <t>м</t>
  </si>
  <si>
    <t>тон</t>
  </si>
  <si>
    <t>Първи битумен разлив</t>
  </si>
  <si>
    <t>Количествено-стойностна сметка</t>
  </si>
  <si>
    <t>Доставка и полагане на несортиран трошен камък 0/63мм</t>
  </si>
  <si>
    <t>Дължина</t>
  </si>
  <si>
    <t>Средни ширини</t>
  </si>
  <si>
    <t>Средни височини</t>
  </si>
  <si>
    <t>Брой подобни части</t>
  </si>
  <si>
    <t>трошенокаменна настилка за директно трасе</t>
  </si>
  <si>
    <t>Сума без ДДС:</t>
  </si>
  <si>
    <t>20% ДДС:</t>
  </si>
  <si>
    <t>Сума с ДДС:</t>
  </si>
  <si>
    <t>бр.</t>
  </si>
  <si>
    <t>гр.Велинград</t>
  </si>
  <si>
    <t>ул."8-ми Март"</t>
  </si>
  <si>
    <t>ляво</t>
  </si>
  <si>
    <t>дясно</t>
  </si>
  <si>
    <t>Разваляне на съществуваща паважна настилка и пясъчна подложка,вкл.натоварване и извозване на депо на разстояние до 5км</t>
  </si>
  <si>
    <t>Разваляне на съществуваща тротоарна конструкция,вкл. натоварване и извозване на депо на разстояние до 5км</t>
  </si>
  <si>
    <t>за тротоарна конструкция</t>
  </si>
  <si>
    <t>Корекция на съществуващи ревизионни шахти до проектно ниво</t>
  </si>
  <si>
    <t>Корекция на съществуващи дъждоприемни шахти до проектно ниво,вкл.почистване</t>
  </si>
  <si>
    <t>Изкоп с багер на транспорт за профилиране на пътна основа,вкл.натоварване и извозване на депо</t>
  </si>
  <si>
    <t>профилиране и подравняване на пътната основа</t>
  </si>
  <si>
    <t>Изграждане на едноставен уличен отток,вкл. изкоп,монтаж и заустване с тръби ф200мм в градската канализация</t>
  </si>
  <si>
    <t>Пренареждане на бетонови бордюри или подмяна с нови с размери 15/25/50</t>
  </si>
  <si>
    <t>,</t>
  </si>
  <si>
    <t>Пренареждане на тротоар от бетонови плочи или направа на нов върху пясъчна основа ,включително всички свързани с това разходи.</t>
  </si>
  <si>
    <t>приспадаме площа на канала</t>
  </si>
  <si>
    <t>Доставка и полагане на пясъчна основа 7см</t>
  </si>
  <si>
    <t>Доставка и полагане на плътен асфалтобетон с дебелина в уплътнено състояние до 6см</t>
  </si>
  <si>
    <t>за заустване към прилежащите улици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</si>
</sst>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Segoe UI Light"/>
      <family val="2"/>
      <charset val="204"/>
    </font>
    <font>
      <sz val="11"/>
      <name val="Segoe UI Light"/>
      <family val="2"/>
      <charset val="204"/>
    </font>
    <font>
      <i/>
      <sz val="11"/>
      <name val="Segoe UI Light"/>
      <family val="2"/>
      <charset val="204"/>
    </font>
    <font>
      <b/>
      <sz val="14"/>
      <name val="Segoe U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4" fillId="0" borderId="1" xfId="3" applyFont="1" applyBorder="1" applyAlignment="1">
      <alignment wrapText="1"/>
    </xf>
    <xf numFmtId="0" fontId="4" fillId="0" borderId="1" xfId="3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right" wrapText="1"/>
    </xf>
    <xf numFmtId="0" fontId="0" fillId="0" borderId="0" xfId="0" applyFill="1"/>
    <xf numFmtId="4" fontId="7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wrapText="1"/>
    </xf>
    <xf numFmtId="4" fontId="4" fillId="0" borderId="1" xfId="3" applyNumberFormat="1" applyFont="1" applyFill="1" applyBorder="1" applyAlignment="1">
      <alignment horizontal="right" wrapText="1"/>
    </xf>
    <xf numFmtId="0" fontId="0" fillId="0" borderId="1" xfId="0" applyBorder="1"/>
    <xf numFmtId="4" fontId="7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right" wrapText="1"/>
    </xf>
    <xf numFmtId="4" fontId="7" fillId="0" borderId="3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/>
    </xf>
  </cellXfs>
  <cellStyles count="6">
    <cellStyle name="Normal 2" xfId="2"/>
    <cellStyle name="Normal 2 2" xfId="5"/>
    <cellStyle name="Normal 3" xfId="3"/>
    <cellStyle name="Normal 4" xfId="4"/>
    <cellStyle name="Normal 5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82"/>
  <sheetViews>
    <sheetView tabSelected="1" zoomScale="59" zoomScaleNormal="59" workbookViewId="0">
      <pane ySplit="4" topLeftCell="A7" activePane="bottomLeft" state="frozen"/>
      <selection pane="bottomLeft" activeCell="J75" sqref="J75"/>
    </sheetView>
  </sheetViews>
  <sheetFormatPr defaultRowHeight="15"/>
  <cols>
    <col min="1" max="1" width="3.140625" bestFit="1" customWidth="1"/>
    <col min="2" max="2" width="43.5703125" customWidth="1"/>
    <col min="3" max="3" width="10.7109375" customWidth="1"/>
    <col min="4" max="6" width="10.7109375" hidden="1" customWidth="1"/>
    <col min="7" max="7" width="11" hidden="1" customWidth="1"/>
    <col min="8" max="9" width="10.7109375" customWidth="1"/>
    <col min="10" max="10" width="11.5703125" customWidth="1"/>
    <col min="11" max="11" width="11.28515625" customWidth="1"/>
    <col min="13" max="14" width="9.140625" style="5"/>
  </cols>
  <sheetData>
    <row r="1" spans="1:10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8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2" t="s">
        <v>0</v>
      </c>
      <c r="B3" s="22" t="s">
        <v>1</v>
      </c>
      <c r="C3" s="22" t="s">
        <v>2</v>
      </c>
      <c r="D3" s="23" t="s">
        <v>13</v>
      </c>
      <c r="E3" s="23" t="s">
        <v>14</v>
      </c>
      <c r="F3" s="23" t="s">
        <v>15</v>
      </c>
      <c r="G3" s="23" t="s">
        <v>16</v>
      </c>
      <c r="H3" s="23" t="s">
        <v>3</v>
      </c>
      <c r="I3" s="23" t="s">
        <v>4</v>
      </c>
      <c r="J3" s="23" t="s">
        <v>5</v>
      </c>
    </row>
    <row r="4" spans="1:10" ht="38.25" customHeight="1">
      <c r="A4" s="22"/>
      <c r="B4" s="22"/>
      <c r="C4" s="22"/>
      <c r="D4" s="23"/>
      <c r="E4" s="23"/>
      <c r="F4" s="23"/>
      <c r="G4" s="23"/>
      <c r="H4" s="23"/>
      <c r="I4" s="23"/>
      <c r="J4" s="23"/>
    </row>
    <row r="5" spans="1:10" ht="18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8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57.75">
      <c r="A7" s="9">
        <v>1</v>
      </c>
      <c r="B7" s="12" t="s">
        <v>26</v>
      </c>
      <c r="C7" s="15" t="s">
        <v>6</v>
      </c>
      <c r="D7" s="6"/>
      <c r="E7" s="6"/>
      <c r="F7" s="6"/>
      <c r="G7" s="6"/>
      <c r="H7" s="6">
        <f>SUM(H8:H10)</f>
        <v>5439.41</v>
      </c>
      <c r="I7" s="6"/>
      <c r="J7" s="6"/>
    </row>
    <row r="8" spans="1:10" hidden="1">
      <c r="A8" s="9"/>
      <c r="B8" s="8"/>
      <c r="C8" s="15"/>
      <c r="D8" s="6"/>
      <c r="E8" s="6"/>
      <c r="F8" s="6"/>
      <c r="G8" s="6"/>
      <c r="H8" s="6"/>
      <c r="I8" s="6"/>
      <c r="J8" s="6"/>
    </row>
    <row r="9" spans="1:10" hidden="1">
      <c r="A9" s="9"/>
      <c r="B9" s="11" t="s">
        <v>37</v>
      </c>
      <c r="C9" s="2"/>
      <c r="D9" s="18">
        <f>7140-1700.59</f>
        <v>5439.41</v>
      </c>
      <c r="E9" s="18"/>
      <c r="F9" s="6"/>
      <c r="G9" s="6">
        <v>1</v>
      </c>
      <c r="H9" s="6">
        <f>ROUND(D9*G9,2)</f>
        <v>5439.41</v>
      </c>
      <c r="I9" s="6"/>
      <c r="J9" s="6"/>
    </row>
    <row r="10" spans="1:10" hidden="1">
      <c r="A10" s="9"/>
      <c r="B10" s="8"/>
      <c r="C10" s="15"/>
      <c r="D10" s="6"/>
      <c r="E10" s="6"/>
      <c r="F10" s="6"/>
      <c r="G10" s="6"/>
      <c r="H10" s="6"/>
      <c r="I10" s="6"/>
      <c r="J10" s="6"/>
    </row>
    <row r="11" spans="1:10" ht="10.5" hidden="1" customHeight="1">
      <c r="A11" s="10"/>
      <c r="B11" s="3"/>
      <c r="C11" s="3"/>
      <c r="D11" s="4"/>
      <c r="E11" s="4"/>
      <c r="F11" s="4"/>
      <c r="G11" s="4"/>
      <c r="H11" s="4"/>
      <c r="I11" s="4"/>
      <c r="J11" s="4"/>
    </row>
    <row r="12" spans="1:10" ht="43.5">
      <c r="A12" s="9">
        <v>2</v>
      </c>
      <c r="B12" s="8" t="s">
        <v>27</v>
      </c>
      <c r="C12" s="15" t="s">
        <v>7</v>
      </c>
      <c r="D12" s="13"/>
      <c r="E12" s="13"/>
      <c r="F12" s="13"/>
      <c r="G12" s="13"/>
      <c r="H12" s="6">
        <f>SUM(H13:H17)</f>
        <v>154</v>
      </c>
      <c r="I12" s="6"/>
      <c r="J12" s="6"/>
    </row>
    <row r="13" spans="1:10" hidden="1">
      <c r="A13" s="9"/>
      <c r="B13" s="11"/>
      <c r="C13" s="6"/>
      <c r="D13" s="6"/>
      <c r="E13" s="6"/>
      <c r="F13" s="6"/>
      <c r="G13" s="6"/>
      <c r="H13" s="6"/>
      <c r="I13" s="6"/>
      <c r="J13" s="6"/>
    </row>
    <row r="14" spans="1:10" hidden="1">
      <c r="A14" s="9"/>
      <c r="B14" s="11" t="s">
        <v>24</v>
      </c>
      <c r="C14" s="6"/>
      <c r="D14" s="6">
        <v>185</v>
      </c>
      <c r="E14" s="6">
        <v>1.6</v>
      </c>
      <c r="F14" s="6">
        <v>0.25</v>
      </c>
      <c r="G14" s="6">
        <v>1</v>
      </c>
      <c r="H14" s="6">
        <f>ROUND(D14*E14*F14*G14,2)</f>
        <v>74</v>
      </c>
      <c r="I14" s="6"/>
      <c r="J14" s="6"/>
    </row>
    <row r="15" spans="1:10" hidden="1">
      <c r="A15" s="9"/>
      <c r="B15" s="11"/>
      <c r="C15" s="6"/>
      <c r="D15" s="6"/>
      <c r="E15" s="6"/>
      <c r="F15" s="6"/>
      <c r="G15" s="6"/>
      <c r="H15" s="6"/>
      <c r="I15" s="6"/>
      <c r="J15" s="6"/>
    </row>
    <row r="16" spans="1:10" hidden="1">
      <c r="A16" s="9"/>
      <c r="B16" s="11" t="s">
        <v>25</v>
      </c>
      <c r="C16" s="6"/>
      <c r="D16" s="6">
        <v>200</v>
      </c>
      <c r="E16" s="6">
        <v>1.6</v>
      </c>
      <c r="F16" s="6">
        <v>0.25</v>
      </c>
      <c r="G16" s="6">
        <v>1</v>
      </c>
      <c r="H16" s="6">
        <f>ROUND(D16*E16*F16*G16,2)</f>
        <v>80</v>
      </c>
      <c r="I16" s="6"/>
      <c r="J16" s="6"/>
    </row>
    <row r="17" spans="1:10" hidden="1">
      <c r="A17" s="9"/>
      <c r="B17" s="11"/>
      <c r="C17" s="6"/>
      <c r="D17" s="6"/>
      <c r="E17" s="6"/>
      <c r="F17" s="6"/>
      <c r="G17" s="6"/>
      <c r="H17" s="6"/>
      <c r="I17" s="6"/>
      <c r="J17" s="6"/>
    </row>
    <row r="18" spans="1:10" ht="10.5" hidden="1" customHeight="1">
      <c r="A18" s="10"/>
      <c r="B18" s="3"/>
      <c r="C18" s="3"/>
      <c r="D18" s="4"/>
      <c r="E18" s="4"/>
      <c r="F18" s="4"/>
      <c r="G18" s="4"/>
      <c r="H18" s="4"/>
      <c r="I18" s="4"/>
      <c r="J18" s="4"/>
    </row>
    <row r="19" spans="1:10" ht="57.75">
      <c r="A19" s="9">
        <v>3</v>
      </c>
      <c r="B19" s="8" t="s">
        <v>31</v>
      </c>
      <c r="C19" s="15" t="s">
        <v>7</v>
      </c>
      <c r="D19" s="6"/>
      <c r="E19" s="6"/>
      <c r="F19" s="6"/>
      <c r="G19" s="6"/>
      <c r="H19" s="6">
        <f>SUM(H20:H23)</f>
        <v>2447.73</v>
      </c>
      <c r="I19" s="6"/>
      <c r="J19" s="6"/>
    </row>
    <row r="20" spans="1:10" hidden="1">
      <c r="A20" s="9"/>
      <c r="B20" s="8"/>
      <c r="C20" s="15"/>
      <c r="D20" s="6"/>
      <c r="E20" s="6"/>
      <c r="F20" s="6"/>
      <c r="G20" s="6"/>
      <c r="H20" s="6"/>
      <c r="I20" s="6"/>
      <c r="J20" s="6"/>
    </row>
    <row r="21" spans="1:10" hidden="1">
      <c r="A21" s="9"/>
      <c r="B21" s="11" t="s">
        <v>37</v>
      </c>
      <c r="C21" s="15"/>
      <c r="D21" s="6"/>
      <c r="E21" s="6"/>
      <c r="F21" s="6"/>
      <c r="G21" s="6"/>
      <c r="H21" s="6"/>
      <c r="I21" s="6"/>
      <c r="J21" s="6"/>
    </row>
    <row r="22" spans="1:10" ht="29.25" hidden="1">
      <c r="A22" s="9"/>
      <c r="B22" s="11" t="s">
        <v>32</v>
      </c>
      <c r="C22" s="2"/>
      <c r="D22" s="18">
        <f>7140-1700.59</f>
        <v>5439.41</v>
      </c>
      <c r="E22" s="18"/>
      <c r="F22" s="6">
        <v>0.45</v>
      </c>
      <c r="G22" s="6">
        <v>1</v>
      </c>
      <c r="H22" s="6">
        <f>ROUND(D22*F22*G22,2)</f>
        <v>2447.73</v>
      </c>
      <c r="I22" s="6"/>
      <c r="J22" s="6"/>
    </row>
    <row r="23" spans="1:10" hidden="1">
      <c r="A23" s="9"/>
      <c r="B23" s="7"/>
      <c r="C23" s="2"/>
      <c r="D23" s="6"/>
      <c r="E23" s="6"/>
      <c r="F23" s="6"/>
      <c r="G23" s="6"/>
      <c r="H23" s="6"/>
      <c r="I23" s="6"/>
      <c r="J23" s="6"/>
    </row>
    <row r="24" spans="1:10" ht="10.5" hidden="1" customHeight="1">
      <c r="A24" s="10"/>
      <c r="B24" s="3"/>
      <c r="C24" s="3"/>
      <c r="D24" s="4"/>
      <c r="E24" s="4"/>
      <c r="F24" s="4"/>
      <c r="G24" s="4"/>
      <c r="H24" s="4"/>
      <c r="I24" s="4"/>
      <c r="J24" s="4"/>
    </row>
    <row r="25" spans="1:10" ht="29.25">
      <c r="A25" s="9">
        <v>4</v>
      </c>
      <c r="B25" s="8" t="s">
        <v>29</v>
      </c>
      <c r="C25" s="15" t="s">
        <v>21</v>
      </c>
      <c r="D25" s="6"/>
      <c r="E25" s="6"/>
      <c r="F25" s="6"/>
      <c r="G25" s="6"/>
      <c r="H25" s="6">
        <f>SUM(H26:H28)</f>
        <v>30</v>
      </c>
      <c r="I25" s="6"/>
      <c r="J25" s="6"/>
    </row>
    <row r="26" spans="1:10" hidden="1">
      <c r="A26" s="9"/>
      <c r="B26" s="1"/>
      <c r="C26" s="2"/>
      <c r="D26" s="6"/>
      <c r="E26" s="6"/>
      <c r="F26" s="6"/>
      <c r="G26" s="6"/>
      <c r="H26" s="6"/>
      <c r="I26" s="6"/>
      <c r="J26" s="6"/>
    </row>
    <row r="27" spans="1:10" hidden="1">
      <c r="A27" s="9"/>
      <c r="B27" s="11"/>
      <c r="C27" s="2"/>
      <c r="D27" s="6">
        <v>1</v>
      </c>
      <c r="E27" s="6"/>
      <c r="F27" s="6"/>
      <c r="G27" s="6">
        <v>30</v>
      </c>
      <c r="H27" s="6">
        <f>ROUND(D27*G27,2)</f>
        <v>30</v>
      </c>
      <c r="I27" s="6"/>
      <c r="J27" s="6"/>
    </row>
    <row r="28" spans="1:10" hidden="1">
      <c r="A28" s="9"/>
      <c r="B28" s="1"/>
      <c r="C28" s="2"/>
      <c r="D28" s="6"/>
      <c r="E28" s="6"/>
      <c r="F28" s="6"/>
      <c r="G28" s="6"/>
      <c r="H28" s="6"/>
      <c r="I28" s="6"/>
      <c r="J28" s="6"/>
    </row>
    <row r="29" spans="1:10" ht="10.5" hidden="1" customHeight="1">
      <c r="A29" s="10"/>
      <c r="B29" s="3"/>
      <c r="C29" s="3"/>
      <c r="D29" s="4"/>
      <c r="E29" s="4"/>
      <c r="F29" s="4"/>
      <c r="G29" s="4"/>
      <c r="H29" s="4"/>
      <c r="I29" s="4"/>
      <c r="J29" s="4"/>
    </row>
    <row r="30" spans="1:10" ht="43.5">
      <c r="A30" s="9">
        <v>5</v>
      </c>
      <c r="B30" s="8" t="s">
        <v>30</v>
      </c>
      <c r="C30" s="15" t="s">
        <v>21</v>
      </c>
      <c r="D30" s="6"/>
      <c r="E30" s="6"/>
      <c r="F30" s="6"/>
      <c r="G30" s="6"/>
      <c r="H30" s="6">
        <f>SUM(H31:H33)</f>
        <v>22</v>
      </c>
      <c r="I30" s="6"/>
      <c r="J30" s="6"/>
    </row>
    <row r="31" spans="1:10" hidden="1">
      <c r="A31" s="9"/>
      <c r="B31" s="1"/>
      <c r="C31" s="2"/>
      <c r="D31" s="6"/>
      <c r="E31" s="6"/>
      <c r="F31" s="6"/>
      <c r="G31" s="6"/>
      <c r="H31" s="6"/>
      <c r="I31" s="6"/>
      <c r="J31" s="6"/>
    </row>
    <row r="32" spans="1:10" hidden="1">
      <c r="A32" s="9"/>
      <c r="B32" s="1"/>
      <c r="C32" s="2"/>
      <c r="D32" s="6">
        <v>1</v>
      </c>
      <c r="E32" s="6"/>
      <c r="F32" s="6"/>
      <c r="G32" s="6">
        <v>22</v>
      </c>
      <c r="H32" s="6">
        <f>ROUND(D32*G32,2)</f>
        <v>22</v>
      </c>
      <c r="I32" s="6"/>
      <c r="J32" s="6"/>
    </row>
    <row r="33" spans="1:10" hidden="1">
      <c r="A33" s="9"/>
      <c r="B33" s="1"/>
      <c r="C33" s="2"/>
      <c r="D33" s="6"/>
      <c r="E33" s="6"/>
      <c r="F33" s="6"/>
      <c r="G33" s="6"/>
      <c r="H33" s="6"/>
      <c r="I33" s="6"/>
      <c r="J33" s="6"/>
    </row>
    <row r="34" spans="1:10" ht="10.5" hidden="1" customHeight="1">
      <c r="A34" s="10"/>
      <c r="B34" s="3"/>
      <c r="C34" s="3"/>
      <c r="D34" s="4"/>
      <c r="E34" s="4"/>
      <c r="F34" s="4"/>
      <c r="G34" s="4"/>
      <c r="H34" s="4"/>
      <c r="I34" s="4"/>
      <c r="J34" s="4"/>
    </row>
    <row r="35" spans="1:10" ht="43.5">
      <c r="A35" s="9">
        <v>6</v>
      </c>
      <c r="B35" s="8" t="s">
        <v>33</v>
      </c>
      <c r="C35" s="15" t="s">
        <v>21</v>
      </c>
      <c r="D35" s="6"/>
      <c r="E35" s="6"/>
      <c r="F35" s="6"/>
      <c r="G35" s="6"/>
      <c r="H35" s="6">
        <f>SUM(H36:H38)</f>
        <v>12</v>
      </c>
      <c r="I35" s="6"/>
      <c r="J35" s="6"/>
    </row>
    <row r="36" spans="1:10" hidden="1">
      <c r="A36" s="9"/>
      <c r="B36" s="1"/>
      <c r="C36" s="2"/>
      <c r="D36" s="6"/>
      <c r="E36" s="6"/>
      <c r="F36" s="6"/>
      <c r="G36" s="6"/>
      <c r="H36" s="6"/>
      <c r="I36" s="6"/>
      <c r="J36" s="6"/>
    </row>
    <row r="37" spans="1:10" hidden="1">
      <c r="A37" s="9"/>
      <c r="B37" s="1"/>
      <c r="C37" s="2"/>
      <c r="D37" s="6">
        <v>1</v>
      </c>
      <c r="E37" s="6"/>
      <c r="F37" s="6"/>
      <c r="G37" s="6">
        <v>12</v>
      </c>
      <c r="H37" s="6">
        <f>ROUND(D37*G37,2)</f>
        <v>12</v>
      </c>
      <c r="I37" s="6"/>
      <c r="J37" s="6"/>
    </row>
    <row r="38" spans="1:10" hidden="1">
      <c r="A38" s="9"/>
      <c r="B38" s="1"/>
      <c r="C38" s="2"/>
      <c r="D38" s="6"/>
      <c r="E38" s="6"/>
      <c r="F38" s="6"/>
      <c r="G38" s="6"/>
      <c r="H38" s="6"/>
      <c r="I38" s="6"/>
      <c r="J38" s="6"/>
    </row>
    <row r="39" spans="1:10" ht="10.5" hidden="1" customHeight="1">
      <c r="A39" s="10"/>
      <c r="B39" s="3"/>
      <c r="C39" s="3"/>
      <c r="D39" s="4"/>
      <c r="E39" s="4"/>
      <c r="F39" s="4"/>
      <c r="G39" s="4"/>
      <c r="H39" s="4"/>
      <c r="I39" s="4"/>
      <c r="J39" s="4"/>
    </row>
    <row r="40" spans="1:10" ht="29.25">
      <c r="A40" s="9">
        <v>7</v>
      </c>
      <c r="B40" s="8" t="s">
        <v>12</v>
      </c>
      <c r="C40" s="15" t="s">
        <v>7</v>
      </c>
      <c r="D40" s="6"/>
      <c r="E40" s="6"/>
      <c r="F40" s="6"/>
      <c r="G40" s="6"/>
      <c r="H40" s="6">
        <f>SUM(H41:H45)</f>
        <v>2268.1600000000003</v>
      </c>
      <c r="I40" s="6"/>
      <c r="J40" s="6"/>
    </row>
    <row r="41" spans="1:10" hidden="1">
      <c r="A41" s="9"/>
      <c r="B41" s="8"/>
      <c r="C41" s="15"/>
      <c r="D41" s="6"/>
      <c r="E41" s="6"/>
      <c r="F41" s="6"/>
      <c r="G41" s="6"/>
      <c r="H41" s="6"/>
      <c r="I41" s="6"/>
      <c r="J41" s="6"/>
    </row>
    <row r="42" spans="1:10" ht="29.25" hidden="1">
      <c r="A42" s="9"/>
      <c r="B42" s="11" t="s">
        <v>17</v>
      </c>
      <c r="C42" s="2"/>
      <c r="D42" s="18">
        <f>D22</f>
        <v>5439.41</v>
      </c>
      <c r="E42" s="18"/>
      <c r="F42" s="6">
        <v>0.4</v>
      </c>
      <c r="G42" s="6">
        <v>1</v>
      </c>
      <c r="H42" s="6">
        <f>ROUND(D42*F42*G42,2)</f>
        <v>2175.7600000000002</v>
      </c>
      <c r="I42" s="6"/>
      <c r="J42" s="6"/>
    </row>
    <row r="43" spans="1:10" hidden="1">
      <c r="A43" s="9"/>
      <c r="B43" s="11"/>
      <c r="C43" s="2"/>
      <c r="D43" s="6"/>
      <c r="E43" s="6"/>
      <c r="F43" s="6"/>
      <c r="G43" s="6"/>
      <c r="H43" s="6"/>
      <c r="I43" s="6"/>
      <c r="J43" s="6"/>
    </row>
    <row r="44" spans="1:10" hidden="1">
      <c r="A44" s="9"/>
      <c r="B44" s="11" t="s">
        <v>28</v>
      </c>
      <c r="C44" s="2"/>
      <c r="D44" s="6">
        <f>D14+D16</f>
        <v>385</v>
      </c>
      <c r="E44" s="6">
        <v>1.6</v>
      </c>
      <c r="F44" s="6">
        <v>0.15</v>
      </c>
      <c r="G44" s="6">
        <v>1</v>
      </c>
      <c r="H44" s="6">
        <f>ROUND(D44*E44*F44*G44,2)</f>
        <v>92.4</v>
      </c>
      <c r="I44" s="6"/>
      <c r="J44" s="6"/>
    </row>
    <row r="45" spans="1:10" hidden="1">
      <c r="A45" s="9"/>
      <c r="B45" s="11"/>
      <c r="C45" s="2"/>
      <c r="D45" s="6"/>
      <c r="E45" s="6"/>
      <c r="F45" s="6"/>
      <c r="G45" s="6"/>
      <c r="H45" s="6"/>
      <c r="I45" s="6"/>
      <c r="J45" s="6"/>
    </row>
    <row r="46" spans="1:10" ht="10.5" hidden="1" customHeight="1">
      <c r="A46" s="10"/>
      <c r="B46" s="3"/>
      <c r="C46" s="3"/>
      <c r="D46" s="4"/>
      <c r="E46" s="4"/>
      <c r="F46" s="4"/>
      <c r="G46" s="4"/>
      <c r="H46" s="4"/>
      <c r="I46" s="4"/>
      <c r="J46" s="4"/>
    </row>
    <row r="47" spans="1:10" ht="29.25">
      <c r="A47" s="9">
        <v>8</v>
      </c>
      <c r="B47" s="8" t="s">
        <v>34</v>
      </c>
      <c r="C47" s="15" t="s">
        <v>8</v>
      </c>
      <c r="D47" s="6"/>
      <c r="E47" s="6"/>
      <c r="F47" s="6"/>
      <c r="G47" s="6"/>
      <c r="H47" s="6">
        <f>SUM(H48:H54)</f>
        <v>2400</v>
      </c>
      <c r="I47" s="6"/>
      <c r="J47" s="6"/>
    </row>
    <row r="48" spans="1:10" hidden="1">
      <c r="A48" s="9"/>
      <c r="B48" s="11"/>
      <c r="C48" s="2"/>
      <c r="D48" s="6"/>
      <c r="E48" s="6"/>
      <c r="F48" s="6"/>
      <c r="G48" s="6"/>
      <c r="H48" s="6"/>
      <c r="I48" s="6"/>
      <c r="J48" s="6"/>
    </row>
    <row r="49" spans="1:10" hidden="1">
      <c r="A49" s="9"/>
      <c r="B49" s="11" t="s">
        <v>24</v>
      </c>
      <c r="C49" s="2"/>
      <c r="D49" s="6">
        <v>1100</v>
      </c>
      <c r="E49" s="6"/>
      <c r="F49" s="6"/>
      <c r="G49" s="6">
        <v>1</v>
      </c>
      <c r="H49" s="6">
        <f>ROUND(D49*G49,2)</f>
        <v>1100</v>
      </c>
      <c r="I49" s="6"/>
      <c r="J49" s="6"/>
    </row>
    <row r="50" spans="1:10" hidden="1">
      <c r="A50" s="9"/>
      <c r="B50" s="11"/>
      <c r="C50" s="2"/>
      <c r="D50" s="6"/>
      <c r="E50" s="6"/>
      <c r="F50" s="6"/>
      <c r="G50" s="6"/>
      <c r="H50" s="6"/>
      <c r="I50" s="6"/>
      <c r="J50" s="6"/>
    </row>
    <row r="51" spans="1:10" hidden="1">
      <c r="A51" s="9"/>
      <c r="B51" s="11" t="s">
        <v>25</v>
      </c>
      <c r="C51" s="2"/>
      <c r="D51" s="6">
        <v>1100</v>
      </c>
      <c r="E51" s="6"/>
      <c r="F51" s="6"/>
      <c r="G51" s="6">
        <v>1</v>
      </c>
      <c r="H51" s="6">
        <f>ROUND(D51*G51,2)</f>
        <v>1100</v>
      </c>
      <c r="I51" s="6"/>
      <c r="J51" s="6"/>
    </row>
    <row r="52" spans="1:10" hidden="1">
      <c r="A52" s="9"/>
      <c r="B52" s="11"/>
      <c r="C52" s="2"/>
      <c r="D52" s="6"/>
      <c r="E52" s="6"/>
      <c r="F52" s="6"/>
      <c r="G52" s="6"/>
      <c r="H52" s="6"/>
      <c r="I52" s="6"/>
      <c r="J52" s="6"/>
    </row>
    <row r="53" spans="1:10" hidden="1">
      <c r="A53" s="9"/>
      <c r="B53" s="11" t="s">
        <v>40</v>
      </c>
      <c r="C53" s="2"/>
      <c r="D53" s="6">
        <v>200</v>
      </c>
      <c r="E53" s="6"/>
      <c r="F53" s="6"/>
      <c r="G53" s="6">
        <v>1</v>
      </c>
      <c r="H53" s="6">
        <f>ROUND(D53*G53,2)</f>
        <v>200</v>
      </c>
      <c r="I53" s="6"/>
      <c r="J53" s="6"/>
    </row>
    <row r="54" spans="1:10" hidden="1">
      <c r="A54" s="9"/>
      <c r="B54" s="11"/>
      <c r="C54" s="2"/>
      <c r="D54" s="6"/>
      <c r="E54" s="6"/>
      <c r="F54" s="6"/>
      <c r="G54" s="6"/>
      <c r="H54" s="6"/>
      <c r="I54" s="6"/>
      <c r="J54" s="6"/>
    </row>
    <row r="55" spans="1:10" ht="10.5" hidden="1" customHeight="1">
      <c r="A55" s="10"/>
      <c r="B55" s="3"/>
      <c r="C55" s="3"/>
      <c r="D55" s="4"/>
      <c r="E55" s="4"/>
      <c r="F55" s="4"/>
      <c r="G55" s="4"/>
      <c r="H55" s="4"/>
      <c r="I55" s="4"/>
      <c r="J55" s="4"/>
    </row>
    <row r="56" spans="1:10" ht="29.25">
      <c r="A56" s="9">
        <v>9</v>
      </c>
      <c r="B56" s="8" t="s">
        <v>38</v>
      </c>
      <c r="C56" s="15" t="s">
        <v>7</v>
      </c>
      <c r="D56" s="13"/>
      <c r="E56" s="13"/>
      <c r="F56" s="13"/>
      <c r="G56" s="13"/>
      <c r="H56" s="6">
        <f>SUM(H57:H61)</f>
        <v>43.12</v>
      </c>
      <c r="I56" s="6"/>
      <c r="J56" s="6"/>
    </row>
    <row r="57" spans="1:10" ht="18.75" hidden="1">
      <c r="A57" s="9"/>
      <c r="B57" s="16"/>
      <c r="C57" s="16"/>
      <c r="D57" s="6"/>
      <c r="E57" s="6"/>
      <c r="F57" s="6"/>
      <c r="G57" s="6"/>
      <c r="H57" s="6"/>
      <c r="I57" s="6"/>
      <c r="J57" s="6"/>
    </row>
    <row r="58" spans="1:10" hidden="1">
      <c r="A58" s="9"/>
      <c r="B58" s="11" t="s">
        <v>24</v>
      </c>
      <c r="C58" s="2"/>
      <c r="D58" s="6">
        <f>D14</f>
        <v>185</v>
      </c>
      <c r="E58" s="6">
        <v>1.6</v>
      </c>
      <c r="F58" s="6">
        <v>7.0000000000000007E-2</v>
      </c>
      <c r="G58" s="6">
        <v>1</v>
      </c>
      <c r="H58" s="6">
        <f>ROUND(D58*E58*F58*G58,2)</f>
        <v>20.72</v>
      </c>
      <c r="I58" s="6"/>
      <c r="J58" s="6"/>
    </row>
    <row r="59" spans="1:10" hidden="1">
      <c r="A59" s="9"/>
      <c r="B59" s="11"/>
      <c r="C59" s="2"/>
      <c r="D59" s="6"/>
      <c r="E59" s="6"/>
      <c r="F59" s="6"/>
      <c r="G59" s="6"/>
      <c r="H59" s="6"/>
      <c r="I59" s="6"/>
      <c r="J59" s="6"/>
    </row>
    <row r="60" spans="1:10" hidden="1">
      <c r="A60" s="9"/>
      <c r="B60" s="11" t="s">
        <v>25</v>
      </c>
      <c r="C60" s="2"/>
      <c r="D60" s="6">
        <f>D16</f>
        <v>200</v>
      </c>
      <c r="E60" s="6">
        <v>1.6</v>
      </c>
      <c r="F60" s="6">
        <v>7.0000000000000007E-2</v>
      </c>
      <c r="G60" s="6">
        <v>1</v>
      </c>
      <c r="H60" s="6">
        <f>ROUND(D60*E60*F60*G60,2)</f>
        <v>22.4</v>
      </c>
      <c r="I60" s="6"/>
      <c r="J60" s="6"/>
    </row>
    <row r="61" spans="1:10" ht="18.75" hidden="1">
      <c r="A61" s="9"/>
      <c r="B61" s="16"/>
      <c r="C61" s="16"/>
      <c r="D61" s="6"/>
      <c r="E61" s="6"/>
      <c r="F61" s="6"/>
      <c r="G61" s="6"/>
      <c r="H61" s="6"/>
      <c r="I61" s="6"/>
      <c r="J61" s="6"/>
    </row>
    <row r="62" spans="1:10" ht="10.5" hidden="1" customHeight="1">
      <c r="A62" s="10"/>
      <c r="B62" s="3"/>
      <c r="C62" s="3"/>
      <c r="D62" s="4"/>
      <c r="E62" s="4"/>
      <c r="F62" s="4"/>
      <c r="G62" s="4"/>
      <c r="H62" s="4"/>
      <c r="I62" s="4"/>
      <c r="J62" s="4"/>
    </row>
    <row r="63" spans="1:10" ht="57.75">
      <c r="A63" s="9">
        <v>10</v>
      </c>
      <c r="B63" s="8" t="s">
        <v>36</v>
      </c>
      <c r="C63" s="15" t="s">
        <v>6</v>
      </c>
      <c r="D63" s="6"/>
      <c r="E63" s="6"/>
      <c r="F63" s="6"/>
      <c r="G63" s="6"/>
      <c r="H63" s="6">
        <f>SUM(H64:H68)</f>
        <v>616</v>
      </c>
      <c r="I63" s="6"/>
      <c r="J63" s="6"/>
    </row>
    <row r="64" spans="1:10" hidden="1">
      <c r="A64" s="9"/>
      <c r="B64" s="11"/>
      <c r="C64" s="2"/>
      <c r="D64" s="6"/>
      <c r="E64" s="6"/>
      <c r="F64" s="6"/>
      <c r="G64" s="6"/>
      <c r="H64" s="6"/>
      <c r="I64" s="6"/>
      <c r="J64" s="6"/>
    </row>
    <row r="65" spans="1:10" hidden="1">
      <c r="A65" s="9"/>
      <c r="B65" s="11" t="s">
        <v>24</v>
      </c>
      <c r="C65" s="17"/>
      <c r="D65" s="6">
        <f>D58</f>
        <v>185</v>
      </c>
      <c r="E65" s="6">
        <v>1.6</v>
      </c>
      <c r="F65" s="6"/>
      <c r="G65" s="6">
        <v>1</v>
      </c>
      <c r="H65" s="6">
        <f>ROUND(D65*E65*G65,2)</f>
        <v>296</v>
      </c>
      <c r="I65" s="6"/>
      <c r="J65" s="6"/>
    </row>
    <row r="66" spans="1:10" hidden="1">
      <c r="A66" s="9"/>
      <c r="B66" s="11"/>
      <c r="C66" s="17"/>
      <c r="D66" s="6"/>
      <c r="E66" s="6"/>
      <c r="F66" s="6"/>
      <c r="G66" s="6"/>
      <c r="H66" s="6"/>
      <c r="I66" s="6"/>
      <c r="J66" s="6"/>
    </row>
    <row r="67" spans="1:10" hidden="1">
      <c r="A67" s="9"/>
      <c r="B67" s="11" t="s">
        <v>25</v>
      </c>
      <c r="C67" s="17"/>
      <c r="D67" s="6">
        <f>D60</f>
        <v>200</v>
      </c>
      <c r="E67" s="6">
        <v>1.6</v>
      </c>
      <c r="F67" s="6"/>
      <c r="G67" s="6">
        <v>1</v>
      </c>
      <c r="H67" s="6">
        <f>ROUND(D67*E67*G67,2)</f>
        <v>320</v>
      </c>
      <c r="I67" s="6"/>
      <c r="J67" s="6"/>
    </row>
    <row r="68" spans="1:10" hidden="1">
      <c r="A68" s="9"/>
      <c r="B68" s="11"/>
      <c r="C68" s="2"/>
      <c r="D68" s="6" t="s">
        <v>35</v>
      </c>
      <c r="E68" s="6"/>
      <c r="F68" s="6"/>
      <c r="G68" s="6"/>
      <c r="H68" s="6"/>
      <c r="I68" s="6"/>
      <c r="J68" s="6"/>
    </row>
    <row r="69" spans="1:10" ht="10.5" hidden="1" customHeight="1">
      <c r="A69" s="10"/>
      <c r="B69" s="3"/>
      <c r="C69" s="3"/>
      <c r="D69" s="4"/>
      <c r="E69" s="4"/>
      <c r="F69" s="4"/>
      <c r="G69" s="4"/>
      <c r="H69" s="4"/>
      <c r="I69" s="4"/>
      <c r="J69" s="4"/>
    </row>
    <row r="70" spans="1:10">
      <c r="A70" s="9">
        <v>11</v>
      </c>
      <c r="B70" s="8" t="s">
        <v>10</v>
      </c>
      <c r="C70" s="15" t="s">
        <v>6</v>
      </c>
      <c r="D70" s="6"/>
      <c r="E70" s="6"/>
      <c r="F70" s="6"/>
      <c r="G70" s="6"/>
      <c r="H70" s="6">
        <f>SUM(H71:H73)</f>
        <v>7140</v>
      </c>
      <c r="I70" s="6"/>
      <c r="J70" s="6"/>
    </row>
    <row r="71" spans="1:10" hidden="1">
      <c r="A71" s="9"/>
      <c r="B71" s="1"/>
      <c r="C71" s="2"/>
      <c r="D71" s="6"/>
      <c r="E71" s="6"/>
      <c r="F71" s="6"/>
      <c r="G71" s="6"/>
      <c r="H71" s="6"/>
      <c r="I71" s="6"/>
      <c r="J71" s="6"/>
    </row>
    <row r="72" spans="1:10" hidden="1">
      <c r="A72" s="9"/>
      <c r="B72" s="7"/>
      <c r="C72" s="2"/>
      <c r="D72" s="18">
        <v>7140</v>
      </c>
      <c r="E72" s="18"/>
      <c r="F72" s="6"/>
      <c r="G72" s="6">
        <v>1</v>
      </c>
      <c r="H72" s="6">
        <f>(ROUND(D72*G72,2))</f>
        <v>7140</v>
      </c>
      <c r="I72" s="6"/>
      <c r="J72" s="6"/>
    </row>
    <row r="73" spans="1:10" hidden="1">
      <c r="A73" s="9"/>
      <c r="B73" s="7"/>
      <c r="C73" s="2"/>
      <c r="D73" s="15"/>
      <c r="E73" s="15"/>
      <c r="F73" s="6"/>
      <c r="G73" s="6"/>
      <c r="H73" s="6"/>
      <c r="I73" s="6"/>
      <c r="J73" s="6"/>
    </row>
    <row r="74" spans="1:10" ht="13.5" hidden="1" customHeight="1">
      <c r="A74" s="10"/>
      <c r="B74" s="3"/>
      <c r="C74" s="3"/>
      <c r="D74" s="4"/>
      <c r="E74" s="4"/>
      <c r="F74" s="4"/>
      <c r="G74" s="4"/>
      <c r="H74" s="4"/>
      <c r="I74" s="4"/>
      <c r="J74" s="4"/>
    </row>
    <row r="75" spans="1:10" ht="43.5">
      <c r="A75" s="9">
        <v>12</v>
      </c>
      <c r="B75" s="8" t="s">
        <v>39</v>
      </c>
      <c r="C75" s="15" t="s">
        <v>9</v>
      </c>
      <c r="D75" s="6"/>
      <c r="E75" s="6"/>
      <c r="F75" s="6"/>
      <c r="G75" s="6"/>
      <c r="H75" s="6">
        <f>SUM(H76:H78)</f>
        <v>1028.1600000000001</v>
      </c>
      <c r="I75" s="6"/>
      <c r="J75" s="6"/>
    </row>
    <row r="76" spans="1:10" hidden="1">
      <c r="A76" s="9"/>
      <c r="B76" s="1"/>
      <c r="C76" s="2"/>
      <c r="D76" s="6"/>
      <c r="E76" s="6"/>
      <c r="F76" s="6"/>
      <c r="G76" s="6"/>
      <c r="H76" s="6"/>
      <c r="I76" s="6"/>
      <c r="J76" s="6"/>
    </row>
    <row r="77" spans="1:10" hidden="1">
      <c r="A77" s="9"/>
      <c r="B77" s="7"/>
      <c r="C77" s="2"/>
      <c r="D77" s="18">
        <f>D72</f>
        <v>7140</v>
      </c>
      <c r="E77" s="18"/>
      <c r="F77" s="6">
        <v>0.06</v>
      </c>
      <c r="G77" s="6">
        <v>2.4</v>
      </c>
      <c r="H77" s="6">
        <f>ROUND(D77*F77*G77,2)</f>
        <v>1028.1600000000001</v>
      </c>
      <c r="I77" s="6"/>
      <c r="J77" s="6"/>
    </row>
    <row r="78" spans="1:10" hidden="1">
      <c r="A78" s="9"/>
      <c r="B78" s="1"/>
      <c r="C78" s="2"/>
      <c r="D78" s="6"/>
      <c r="E78" s="6"/>
      <c r="F78" s="6"/>
      <c r="G78" s="6"/>
      <c r="H78" s="6"/>
      <c r="I78" s="6"/>
      <c r="J78" s="6"/>
    </row>
    <row r="79" spans="1:10" ht="10.5" hidden="1" customHeight="1">
      <c r="A79" s="3"/>
      <c r="B79" s="3"/>
      <c r="C79" s="3"/>
      <c r="D79" s="4"/>
      <c r="E79" s="4"/>
      <c r="F79" s="4"/>
      <c r="G79" s="4"/>
      <c r="H79" s="4"/>
      <c r="I79" s="4"/>
      <c r="J79" s="4"/>
    </row>
    <row r="80" spans="1:10">
      <c r="H80" s="19" t="s">
        <v>18</v>
      </c>
      <c r="I80" s="20"/>
      <c r="J80" s="6"/>
    </row>
    <row r="81" spans="8:10">
      <c r="H81" s="19" t="s">
        <v>19</v>
      </c>
      <c r="I81" s="20"/>
      <c r="J81" s="6"/>
    </row>
    <row r="82" spans="8:10">
      <c r="H82" s="19" t="s">
        <v>20</v>
      </c>
      <c r="I82" s="20"/>
      <c r="J82" s="6"/>
    </row>
  </sheetData>
  <mergeCells count="21">
    <mergeCell ref="D42:E42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5:J5"/>
    <mergeCell ref="A6:J6"/>
    <mergeCell ref="D9:E9"/>
    <mergeCell ref="D22:E22"/>
    <mergeCell ref="D72:E72"/>
    <mergeCell ref="D77:E77"/>
    <mergeCell ref="H80:I80"/>
    <mergeCell ref="H81:I81"/>
    <mergeCell ref="H82:I82"/>
  </mergeCells>
  <pageMargins left="0.9055118110236221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8" sqref="F3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Обща сметка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user</cp:lastModifiedBy>
  <cp:lastPrinted>2018-01-24T08:05:57Z</cp:lastPrinted>
  <dcterms:created xsi:type="dcterms:W3CDTF">2016-04-01T05:41:33Z</dcterms:created>
  <dcterms:modified xsi:type="dcterms:W3CDTF">2018-02-13T10:12:02Z</dcterms:modified>
</cp:coreProperties>
</file>