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5180" windowHeight="8076"/>
  </bookViews>
  <sheets>
    <sheet name="ул.ЧЕПИНСКА" sheetId="1" r:id="rId1"/>
    <sheet name="Лист4" sheetId="11" r:id="rId2"/>
  </sheets>
  <calcPr calcId="145621"/>
</workbook>
</file>

<file path=xl/calcChain.xml><?xml version="1.0" encoding="utf-8"?>
<calcChain xmlns="http://schemas.openxmlformats.org/spreadsheetml/2006/main">
  <c r="F27" i="1" l="1"/>
  <c r="F12" i="1"/>
  <c r="F47" i="1" l="1"/>
  <c r="F43" i="1"/>
  <c r="F39" i="1" l="1"/>
  <c r="F49" i="1" l="1"/>
  <c r="F50" i="1" l="1"/>
  <c r="F51" i="1" s="1"/>
  <c r="F52" i="1" s="1"/>
  <c r="F53" i="1" s="1"/>
</calcChain>
</file>

<file path=xl/sharedStrings.xml><?xml version="1.0" encoding="utf-8"?>
<sst xmlns="http://schemas.openxmlformats.org/spreadsheetml/2006/main" count="104" uniqueCount="53">
  <si>
    <t>ПОДГОТВИТЕЛНИ И ЗЕМНИ РАБОТИ</t>
  </si>
  <si>
    <t>Поз.№</t>
  </si>
  <si>
    <t>Наименование на СМР</t>
  </si>
  <si>
    <t>Ед. мярка</t>
  </si>
  <si>
    <t>Колич.</t>
  </si>
  <si>
    <t>Ед. цена</t>
  </si>
  <si>
    <t>Стойност без ДДС /лева /</t>
  </si>
  <si>
    <t>Машинен изкоп на земни маси - средно тежки почви</t>
  </si>
  <si>
    <t>Преоткосиране на ската с налкон 1:1,5</t>
  </si>
  <si>
    <t>Механизирано профилиране и уплатняване на земно легло до достигане на Е0=30 МРа</t>
  </si>
  <si>
    <t>Сума:</t>
  </si>
  <si>
    <t>ЧАСТ КОНСТРУКТИВНА</t>
  </si>
  <si>
    <t>Доставка и полагане на бетон за ламели - С 25/30</t>
  </si>
  <si>
    <t>Доставка и полагане на бетон за пилоти - С 25/30</t>
  </si>
  <si>
    <t>Доставка и полагане на подложен бетон - С 25/30</t>
  </si>
  <si>
    <t>Изработка на кофраж за ламела и декофриране</t>
  </si>
  <si>
    <t>Доставка и монтаж на армировка на ламели</t>
  </si>
  <si>
    <t>kg</t>
  </si>
  <si>
    <t>Доставка и нонтаж на армировка на пилоти</t>
  </si>
  <si>
    <t>Полагане на хидроизолация - двукратно обмазване</t>
  </si>
  <si>
    <t>Сондиране на отвори за пилоти Ф60см</t>
  </si>
  <si>
    <t xml:space="preserve">m </t>
  </si>
  <si>
    <t>Доставка и монтаж на анкери R38-400 - 20m</t>
  </si>
  <si>
    <t>Изработка на отвори от PVC тръби - Ф100</t>
  </si>
  <si>
    <t>Изработка на деформационни фуги от стиропор 2 см</t>
  </si>
  <si>
    <t>ЧАСТ ПЪТНА</t>
  </si>
  <si>
    <t>Доставка и полагане на плътен асфалтобетон за износващ пласт с дебелина 4 см</t>
  </si>
  <si>
    <t>t</t>
  </si>
  <si>
    <t>Доставка и полагане на втори битумен разлив</t>
  </si>
  <si>
    <t>Доставка и полагане на порьозен асфалтобетон за долен пласт на покритието с дебелина 5 см</t>
  </si>
  <si>
    <t>Доставка и полагане на първи битумен разлив</t>
  </si>
  <si>
    <t>Доставка и полагане на сортиран трошен камък 0-32 mm с дебелина 15 сm</t>
  </si>
  <si>
    <t>Доставка и полагане на несортиран трошен камък 0-63 mm с дебелина 20 сm</t>
  </si>
  <si>
    <t>Доставка ,полагане и уплатняване на сортиран трошен камък /Фракция 0-32/върху стоманобетонни ламели</t>
  </si>
  <si>
    <t>Доставка и полагане на подложен бетон В 10</t>
  </si>
  <si>
    <t>Доставка и полагане на бетонови бордюри 18/35/50</t>
  </si>
  <si>
    <t>ПЪТНИ ПРИНАДЛЕЖНОСТИ</t>
  </si>
  <si>
    <t>Доставка и монтаж на стоманена предпазна ограда</t>
  </si>
  <si>
    <t>ЧАСТ ВОБД</t>
  </si>
  <si>
    <t>Глобална сума</t>
  </si>
  <si>
    <t>бр.</t>
  </si>
  <si>
    <t>ОБЩА СУМА БЕЗ ДДС:</t>
  </si>
  <si>
    <t>ОБЩА СУМА С НЕПРЕДВИДЕНИ РАЗХОДИ,БЕЗ ДДС :</t>
  </si>
  <si>
    <t>ДДС -20% :</t>
  </si>
  <si>
    <t>ОБЩА СУМА С ДДС:</t>
  </si>
  <si>
    <r>
      <t>m</t>
    </r>
    <r>
      <rPr>
        <vertAlign val="superscript"/>
        <sz val="11"/>
        <color theme="1"/>
        <rFont val="Book Antiqua"/>
        <family val="1"/>
        <charset val="204"/>
      </rPr>
      <t>3</t>
    </r>
  </si>
  <si>
    <r>
      <t>m</t>
    </r>
    <r>
      <rPr>
        <vertAlign val="superscript"/>
        <sz val="11"/>
        <color theme="1"/>
        <rFont val="Book Antiqua"/>
        <family val="1"/>
        <charset val="204"/>
      </rPr>
      <t>2</t>
    </r>
  </si>
  <si>
    <t>Обратен насип зад подпорна стена скални маси</t>
  </si>
  <si>
    <t>Натоварване на земни маси на самосвал и извозване на депо до 20 км</t>
  </si>
  <si>
    <t>Ръчен изкоп - до 2м с прехвърляне и превоз с р.к.</t>
  </si>
  <si>
    <t>Мобилизация и демобилизация на техника и оборудване</t>
  </si>
  <si>
    <t>НЕПРЕДВИДЕНИ РАЗХОДИ - 5%:</t>
  </si>
  <si>
    <t>КОЛИЧЕСТВЕНО-СТОЙНОСТНА СМЕТКА ЗА ОБЕКТ: "Аварийно възтановителни работи по укрепване на свлачище на ул. "Чепинска"от ОТ 2722,през ОТ 2725,2726а,2726, до ОТ 2729,гр. Велинград,община Велинград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</si>
</sst>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vertAlign val="superscript"/>
      <sz val="11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abSelected="1" topLeftCell="A40" workbookViewId="0">
      <selection activeCell="H60" sqref="H60"/>
    </sheetView>
  </sheetViews>
  <sheetFormatPr defaultRowHeight="14.4" x14ac:dyDescent="0.3"/>
  <cols>
    <col min="1" max="1" width="5.33203125" customWidth="1"/>
    <col min="2" max="2" width="44.6640625" customWidth="1"/>
    <col min="3" max="3" width="6.88671875" customWidth="1"/>
    <col min="4" max="4" width="9.5546875" bestFit="1" customWidth="1"/>
    <col min="5" max="5" width="11" customWidth="1"/>
    <col min="6" max="6" width="14.33203125" customWidth="1"/>
  </cols>
  <sheetData>
    <row r="2" spans="1:6" ht="45.75" customHeight="1" x14ac:dyDescent="0.3">
      <c r="A2" s="18" t="s">
        <v>52</v>
      </c>
      <c r="B2" s="18"/>
      <c r="C2" s="18"/>
      <c r="D2" s="18"/>
      <c r="E2" s="18"/>
      <c r="F2" s="18"/>
    </row>
    <row r="3" spans="1:6" ht="16.5" x14ac:dyDescent="0.3">
      <c r="A3" s="19"/>
      <c r="B3" s="19"/>
      <c r="C3" s="19"/>
      <c r="D3" s="19"/>
      <c r="E3" s="19"/>
      <c r="F3" s="19"/>
    </row>
    <row r="4" spans="1:6" x14ac:dyDescent="0.3">
      <c r="A4" s="20" t="s">
        <v>0</v>
      </c>
      <c r="B4" s="20"/>
      <c r="C4" s="20"/>
      <c r="D4" s="20"/>
      <c r="E4" s="20"/>
      <c r="F4" s="20"/>
    </row>
    <row r="5" spans="1:6" ht="30" customHeight="1" x14ac:dyDescent="0.3">
      <c r="A5" s="1" t="s">
        <v>1</v>
      </c>
      <c r="B5" s="2" t="s">
        <v>2</v>
      </c>
      <c r="C5" s="1" t="s">
        <v>3</v>
      </c>
      <c r="D5" s="2" t="s">
        <v>4</v>
      </c>
      <c r="E5" s="1" t="s">
        <v>5</v>
      </c>
      <c r="F5" s="1" t="s">
        <v>6</v>
      </c>
    </row>
    <row r="6" spans="1:6" ht="28.8" x14ac:dyDescent="0.3">
      <c r="A6" s="3">
        <v>1</v>
      </c>
      <c r="B6" s="4" t="s">
        <v>7</v>
      </c>
      <c r="C6" s="3" t="s">
        <v>45</v>
      </c>
      <c r="D6" s="5">
        <v>523.6</v>
      </c>
      <c r="E6" s="5"/>
      <c r="F6" s="3"/>
    </row>
    <row r="7" spans="1:6" ht="28.8" x14ac:dyDescent="0.3">
      <c r="A7" s="3">
        <v>2</v>
      </c>
      <c r="B7" s="4" t="s">
        <v>49</v>
      </c>
      <c r="C7" s="3" t="s">
        <v>45</v>
      </c>
      <c r="D7" s="3">
        <v>13.75</v>
      </c>
      <c r="E7" s="5"/>
      <c r="F7" s="3"/>
    </row>
    <row r="8" spans="1:6" ht="28.8" x14ac:dyDescent="0.3">
      <c r="A8" s="3">
        <v>3</v>
      </c>
      <c r="B8" s="4" t="s">
        <v>48</v>
      </c>
      <c r="C8" s="3" t="s">
        <v>45</v>
      </c>
      <c r="D8" s="3">
        <v>537.35</v>
      </c>
      <c r="E8" s="5"/>
      <c r="F8" s="3"/>
    </row>
    <row r="9" spans="1:6" ht="28.8" x14ac:dyDescent="0.3">
      <c r="A9" s="3">
        <v>4</v>
      </c>
      <c r="B9" s="4" t="s">
        <v>47</v>
      </c>
      <c r="C9" s="3" t="s">
        <v>45</v>
      </c>
      <c r="D9" s="5">
        <v>374</v>
      </c>
      <c r="E9" s="5"/>
      <c r="F9" s="3"/>
    </row>
    <row r="10" spans="1:6" ht="17.399999999999999" x14ac:dyDescent="0.3">
      <c r="A10" s="3">
        <v>5</v>
      </c>
      <c r="B10" s="4" t="s">
        <v>8</v>
      </c>
      <c r="C10" s="3" t="s">
        <v>46</v>
      </c>
      <c r="D10" s="5">
        <v>952</v>
      </c>
      <c r="E10" s="5"/>
      <c r="F10" s="3"/>
    </row>
    <row r="11" spans="1:6" ht="28.8" x14ac:dyDescent="0.3">
      <c r="A11" s="3">
        <v>6</v>
      </c>
      <c r="B11" s="4" t="s">
        <v>9</v>
      </c>
      <c r="C11" s="3" t="s">
        <v>46</v>
      </c>
      <c r="D11" s="3">
        <v>293.14999999999998</v>
      </c>
      <c r="E11" s="5"/>
      <c r="F11" s="3"/>
    </row>
    <row r="12" spans="1:6" x14ac:dyDescent="0.3">
      <c r="A12" s="6"/>
      <c r="B12" s="4"/>
      <c r="C12" s="6"/>
      <c r="D12" s="6"/>
      <c r="E12" s="7" t="s">
        <v>10</v>
      </c>
      <c r="F12" s="8">
        <f>SUM(F6:F11)</f>
        <v>0</v>
      </c>
    </row>
    <row r="13" spans="1:6" x14ac:dyDescent="0.3">
      <c r="A13" s="15" t="s">
        <v>11</v>
      </c>
      <c r="B13" s="16"/>
      <c r="C13" s="16"/>
      <c r="D13" s="16"/>
      <c r="E13" s="16"/>
      <c r="F13" s="17"/>
    </row>
    <row r="14" spans="1:6" ht="43.2" x14ac:dyDescent="0.3">
      <c r="A14" s="1" t="s">
        <v>1</v>
      </c>
      <c r="B14" s="2" t="s">
        <v>2</v>
      </c>
      <c r="C14" s="1" t="s">
        <v>3</v>
      </c>
      <c r="D14" s="2" t="s">
        <v>4</v>
      </c>
      <c r="E14" s="1" t="s">
        <v>5</v>
      </c>
      <c r="F14" s="1" t="s">
        <v>6</v>
      </c>
    </row>
    <row r="15" spans="1:6" ht="28.8" x14ac:dyDescent="0.3">
      <c r="A15" s="3">
        <v>7</v>
      </c>
      <c r="B15" s="4" t="s">
        <v>12</v>
      </c>
      <c r="C15" s="3" t="s">
        <v>45</v>
      </c>
      <c r="D15" s="5">
        <v>48.4</v>
      </c>
      <c r="E15" s="5"/>
      <c r="F15" s="5"/>
    </row>
    <row r="16" spans="1:6" ht="28.8" x14ac:dyDescent="0.3">
      <c r="A16" s="3">
        <v>8</v>
      </c>
      <c r="B16" s="4" t="s">
        <v>13</v>
      </c>
      <c r="C16" s="3" t="s">
        <v>45</v>
      </c>
      <c r="D16" s="5">
        <v>143</v>
      </c>
      <c r="E16" s="5"/>
      <c r="F16" s="5"/>
    </row>
    <row r="17" spans="1:6" ht="28.8" x14ac:dyDescent="0.3">
      <c r="A17" s="3">
        <v>9</v>
      </c>
      <c r="B17" s="4" t="s">
        <v>14</v>
      </c>
      <c r="C17" s="3" t="s">
        <v>45</v>
      </c>
      <c r="D17" s="5">
        <v>5.5</v>
      </c>
      <c r="E17" s="5"/>
      <c r="F17" s="5"/>
    </row>
    <row r="18" spans="1:6" ht="27.6" customHeight="1" x14ac:dyDescent="0.3">
      <c r="A18" s="3">
        <v>10</v>
      </c>
      <c r="B18" s="4" t="s">
        <v>15</v>
      </c>
      <c r="C18" s="3" t="s">
        <v>46</v>
      </c>
      <c r="D18" s="5">
        <v>176</v>
      </c>
      <c r="E18" s="5"/>
      <c r="F18" s="5"/>
    </row>
    <row r="19" spans="1:6" x14ac:dyDescent="0.3">
      <c r="A19" s="3">
        <v>11</v>
      </c>
      <c r="B19" s="4" t="s">
        <v>16</v>
      </c>
      <c r="C19" s="3" t="s">
        <v>17</v>
      </c>
      <c r="D19" s="5">
        <v>2145</v>
      </c>
      <c r="E19" s="5"/>
      <c r="F19" s="5"/>
    </row>
    <row r="20" spans="1:6" x14ac:dyDescent="0.3">
      <c r="A20" s="3">
        <v>12</v>
      </c>
      <c r="B20" s="4" t="s">
        <v>18</v>
      </c>
      <c r="C20" s="3" t="s">
        <v>17</v>
      </c>
      <c r="D20" s="5">
        <v>19360</v>
      </c>
      <c r="E20" s="5"/>
      <c r="F20" s="5"/>
    </row>
    <row r="21" spans="1:6" ht="28.8" x14ac:dyDescent="0.3">
      <c r="A21" s="3">
        <v>13</v>
      </c>
      <c r="B21" s="4" t="s">
        <v>19</v>
      </c>
      <c r="C21" s="3" t="s">
        <v>46</v>
      </c>
      <c r="D21" s="5">
        <v>117.3</v>
      </c>
      <c r="E21" s="5"/>
      <c r="F21" s="5"/>
    </row>
    <row r="22" spans="1:6" x14ac:dyDescent="0.3">
      <c r="A22" s="3">
        <v>14</v>
      </c>
      <c r="B22" s="4" t="s">
        <v>20</v>
      </c>
      <c r="C22" s="3" t="s">
        <v>21</v>
      </c>
      <c r="D22" s="5">
        <v>467.5</v>
      </c>
      <c r="E22" s="5"/>
      <c r="F22" s="5"/>
    </row>
    <row r="23" spans="1:6" x14ac:dyDescent="0.3">
      <c r="A23" s="3">
        <v>15</v>
      </c>
      <c r="B23" s="4" t="s">
        <v>22</v>
      </c>
      <c r="C23" s="3" t="s">
        <v>21</v>
      </c>
      <c r="D23" s="5">
        <v>1100</v>
      </c>
      <c r="E23" s="5"/>
      <c r="F23" s="5"/>
    </row>
    <row r="24" spans="1:6" x14ac:dyDescent="0.3">
      <c r="A24" s="3">
        <v>16</v>
      </c>
      <c r="B24" s="4" t="s">
        <v>23</v>
      </c>
      <c r="C24" s="3" t="s">
        <v>21</v>
      </c>
      <c r="D24" s="5">
        <v>60.5</v>
      </c>
      <c r="E24" s="5"/>
      <c r="F24" s="5"/>
    </row>
    <row r="25" spans="1:6" ht="28.8" x14ac:dyDescent="0.3">
      <c r="A25" s="3">
        <v>17</v>
      </c>
      <c r="B25" s="4" t="s">
        <v>24</v>
      </c>
      <c r="C25" s="3" t="s">
        <v>46</v>
      </c>
      <c r="D25" s="5">
        <v>9</v>
      </c>
      <c r="E25" s="5"/>
      <c r="F25" s="5"/>
    </row>
    <row r="26" spans="1:6" ht="28.8" x14ac:dyDescent="0.3">
      <c r="A26" s="3">
        <v>18</v>
      </c>
      <c r="B26" s="4" t="s">
        <v>50</v>
      </c>
      <c r="C26" s="3" t="s">
        <v>40</v>
      </c>
      <c r="D26" s="5">
        <v>1</v>
      </c>
      <c r="E26" s="5"/>
      <c r="F26" s="5"/>
    </row>
    <row r="27" spans="1:6" x14ac:dyDescent="0.3">
      <c r="A27" s="6"/>
      <c r="B27" s="4"/>
      <c r="C27" s="6"/>
      <c r="D27" s="6"/>
      <c r="E27" s="9" t="s">
        <v>10</v>
      </c>
      <c r="F27" s="10">
        <f>SUM(F15:F26)</f>
        <v>0</v>
      </c>
    </row>
    <row r="28" spans="1:6" x14ac:dyDescent="0.3">
      <c r="A28" s="15" t="s">
        <v>25</v>
      </c>
      <c r="B28" s="16"/>
      <c r="C28" s="16"/>
      <c r="D28" s="16"/>
      <c r="E28" s="16"/>
      <c r="F28" s="17"/>
    </row>
    <row r="29" spans="1:6" ht="43.2" x14ac:dyDescent="0.3">
      <c r="A29" s="1" t="s">
        <v>1</v>
      </c>
      <c r="B29" s="2" t="s">
        <v>2</v>
      </c>
      <c r="C29" s="1" t="s">
        <v>3</v>
      </c>
      <c r="D29" s="2" t="s">
        <v>4</v>
      </c>
      <c r="E29" s="1" t="s">
        <v>5</v>
      </c>
      <c r="F29" s="1" t="s">
        <v>6</v>
      </c>
    </row>
    <row r="30" spans="1:6" ht="43.2" x14ac:dyDescent="0.3">
      <c r="A30" s="3">
        <v>18</v>
      </c>
      <c r="B30" s="4" t="s">
        <v>26</v>
      </c>
      <c r="C30" s="3" t="s">
        <v>27</v>
      </c>
      <c r="D30" s="5">
        <v>26.25</v>
      </c>
      <c r="E30" s="5"/>
      <c r="F30" s="5"/>
    </row>
    <row r="31" spans="1:6" ht="18" customHeight="1" x14ac:dyDescent="0.3">
      <c r="A31" s="3">
        <v>19</v>
      </c>
      <c r="B31" s="4" t="s">
        <v>28</v>
      </c>
      <c r="C31" s="3" t="s">
        <v>46</v>
      </c>
      <c r="D31" s="5">
        <v>272.7</v>
      </c>
      <c r="E31" s="5"/>
      <c r="F31" s="5"/>
    </row>
    <row r="32" spans="1:6" ht="39.6" customHeight="1" x14ac:dyDescent="0.3">
      <c r="A32" s="3">
        <v>20</v>
      </c>
      <c r="B32" s="4" t="s">
        <v>29</v>
      </c>
      <c r="C32" s="3" t="s">
        <v>27</v>
      </c>
      <c r="D32" s="5">
        <v>32.799999999999997</v>
      </c>
      <c r="E32" s="5"/>
      <c r="F32" s="5"/>
    </row>
    <row r="33" spans="1:6" ht="28.8" x14ac:dyDescent="0.3">
      <c r="A33" s="3">
        <v>21</v>
      </c>
      <c r="B33" s="4" t="s">
        <v>30</v>
      </c>
      <c r="C33" s="3" t="s">
        <v>46</v>
      </c>
      <c r="D33" s="5">
        <v>272.7</v>
      </c>
      <c r="E33" s="5"/>
      <c r="F33" s="5"/>
    </row>
    <row r="34" spans="1:6" ht="28.8" x14ac:dyDescent="0.3">
      <c r="A34" s="3">
        <v>22</v>
      </c>
      <c r="B34" s="4" t="s">
        <v>31</v>
      </c>
      <c r="C34" s="3" t="s">
        <v>45</v>
      </c>
      <c r="D34" s="5">
        <v>41</v>
      </c>
      <c r="E34" s="5"/>
      <c r="F34" s="5"/>
    </row>
    <row r="35" spans="1:6" ht="28.8" x14ac:dyDescent="0.3">
      <c r="A35" s="3">
        <v>23</v>
      </c>
      <c r="B35" s="4" t="s">
        <v>32</v>
      </c>
      <c r="C35" s="3" t="s">
        <v>45</v>
      </c>
      <c r="D35" s="5">
        <v>54.6</v>
      </c>
      <c r="E35" s="5"/>
      <c r="F35" s="5"/>
    </row>
    <row r="36" spans="1:6" ht="43.2" x14ac:dyDescent="0.3">
      <c r="A36" s="3">
        <v>24</v>
      </c>
      <c r="B36" s="4" t="s">
        <v>33</v>
      </c>
      <c r="C36" s="3" t="s">
        <v>45</v>
      </c>
      <c r="D36" s="5">
        <v>16.5</v>
      </c>
      <c r="E36" s="5"/>
      <c r="F36" s="5"/>
    </row>
    <row r="37" spans="1:6" ht="17.399999999999999" x14ac:dyDescent="0.3">
      <c r="A37" s="3">
        <v>25</v>
      </c>
      <c r="B37" s="4" t="s">
        <v>34</v>
      </c>
      <c r="C37" s="3" t="s">
        <v>45</v>
      </c>
      <c r="D37" s="5">
        <v>8.0500000000000007</v>
      </c>
      <c r="E37" s="5"/>
      <c r="F37" s="5"/>
    </row>
    <row r="38" spans="1:6" ht="28.8" x14ac:dyDescent="0.3">
      <c r="A38" s="3">
        <v>26</v>
      </c>
      <c r="B38" s="4" t="s">
        <v>35</v>
      </c>
      <c r="C38" s="3" t="s">
        <v>21</v>
      </c>
      <c r="D38" s="5">
        <v>121.5</v>
      </c>
      <c r="E38" s="5"/>
      <c r="F38" s="5"/>
    </row>
    <row r="39" spans="1:6" x14ac:dyDescent="0.3">
      <c r="A39" s="6"/>
      <c r="B39" s="4"/>
      <c r="C39" s="6"/>
      <c r="D39" s="6"/>
      <c r="E39" s="9" t="s">
        <v>10</v>
      </c>
      <c r="F39" s="10">
        <f>SUM(F30:F38)</f>
        <v>0</v>
      </c>
    </row>
    <row r="40" spans="1:6" x14ac:dyDescent="0.3">
      <c r="A40" s="15" t="s">
        <v>36</v>
      </c>
      <c r="B40" s="16"/>
      <c r="C40" s="16"/>
      <c r="D40" s="16"/>
      <c r="E40" s="16"/>
      <c r="F40" s="17"/>
    </row>
    <row r="41" spans="1:6" ht="43.2" x14ac:dyDescent="0.3">
      <c r="A41" s="1" t="s">
        <v>1</v>
      </c>
      <c r="B41" s="2" t="s">
        <v>2</v>
      </c>
      <c r="C41" s="1" t="s">
        <v>3</v>
      </c>
      <c r="D41" s="2" t="s">
        <v>4</v>
      </c>
      <c r="E41" s="1" t="s">
        <v>5</v>
      </c>
      <c r="F41" s="1" t="s">
        <v>6</v>
      </c>
    </row>
    <row r="42" spans="1:6" ht="28.8" x14ac:dyDescent="0.3">
      <c r="A42" s="3">
        <v>27</v>
      </c>
      <c r="B42" s="4" t="s">
        <v>37</v>
      </c>
      <c r="C42" s="3" t="s">
        <v>21</v>
      </c>
      <c r="D42" s="5">
        <v>68</v>
      </c>
      <c r="E42" s="5"/>
      <c r="F42" s="5"/>
    </row>
    <row r="43" spans="1:6" x14ac:dyDescent="0.3">
      <c r="A43" s="6"/>
      <c r="B43" s="4"/>
      <c r="C43" s="6"/>
      <c r="D43" s="6"/>
      <c r="E43" s="9" t="s">
        <v>10</v>
      </c>
      <c r="F43" s="10">
        <f>SUM(F42)</f>
        <v>0</v>
      </c>
    </row>
    <row r="44" spans="1:6" x14ac:dyDescent="0.3">
      <c r="A44" s="15" t="s">
        <v>38</v>
      </c>
      <c r="B44" s="16"/>
      <c r="C44" s="16"/>
      <c r="D44" s="16"/>
      <c r="E44" s="16"/>
      <c r="F44" s="17"/>
    </row>
    <row r="45" spans="1:6" ht="43.2" x14ac:dyDescent="0.3">
      <c r="A45" s="1" t="s">
        <v>1</v>
      </c>
      <c r="B45" s="2" t="s">
        <v>2</v>
      </c>
      <c r="C45" s="1" t="s">
        <v>3</v>
      </c>
      <c r="D45" s="2" t="s">
        <v>4</v>
      </c>
      <c r="E45" s="1" t="s">
        <v>5</v>
      </c>
      <c r="F45" s="1" t="s">
        <v>6</v>
      </c>
    </row>
    <row r="46" spans="1:6" x14ac:dyDescent="0.3">
      <c r="A46" s="3">
        <v>28</v>
      </c>
      <c r="B46" s="4" t="s">
        <v>39</v>
      </c>
      <c r="C46" s="3" t="s">
        <v>40</v>
      </c>
      <c r="D46" s="5">
        <v>2</v>
      </c>
      <c r="E46" s="5"/>
      <c r="F46" s="5"/>
    </row>
    <row r="47" spans="1:6" x14ac:dyDescent="0.3">
      <c r="A47" s="6"/>
      <c r="B47" s="4"/>
      <c r="C47" s="6"/>
      <c r="D47" s="6"/>
      <c r="E47" s="9" t="s">
        <v>10</v>
      </c>
      <c r="F47" s="10">
        <f>SUM(F46)</f>
        <v>0</v>
      </c>
    </row>
    <row r="48" spans="1:6" ht="16.5" x14ac:dyDescent="0.3">
      <c r="A48" s="11"/>
      <c r="B48" s="11"/>
      <c r="C48" s="11"/>
      <c r="D48" s="11"/>
      <c r="E48" s="11"/>
      <c r="F48" s="11"/>
    </row>
    <row r="49" spans="1:6" x14ac:dyDescent="0.3">
      <c r="A49" s="11"/>
      <c r="B49" s="11"/>
      <c r="C49" s="14" t="s">
        <v>41</v>
      </c>
      <c r="D49" s="14"/>
      <c r="E49" s="14"/>
      <c r="F49" s="12">
        <f>F47+F43+F39+F27+F12</f>
        <v>0</v>
      </c>
    </row>
    <row r="50" spans="1:6" x14ac:dyDescent="0.3">
      <c r="A50" s="11"/>
      <c r="B50" s="14" t="s">
        <v>51</v>
      </c>
      <c r="C50" s="14"/>
      <c r="D50" s="14"/>
      <c r="E50" s="14"/>
      <c r="F50" s="13">
        <f>F49*10%</f>
        <v>0</v>
      </c>
    </row>
    <row r="51" spans="1:6" x14ac:dyDescent="0.3">
      <c r="A51" s="11"/>
      <c r="B51" s="14" t="s">
        <v>42</v>
      </c>
      <c r="C51" s="14"/>
      <c r="D51" s="14"/>
      <c r="E51" s="14"/>
      <c r="F51" s="12">
        <f>F49+F50</f>
        <v>0</v>
      </c>
    </row>
    <row r="52" spans="1:6" x14ac:dyDescent="0.3">
      <c r="A52" s="11"/>
      <c r="B52" s="11"/>
      <c r="C52" s="11"/>
      <c r="D52" s="14" t="s">
        <v>43</v>
      </c>
      <c r="E52" s="14"/>
      <c r="F52" s="13">
        <f>F51*20%</f>
        <v>0</v>
      </c>
    </row>
    <row r="53" spans="1:6" x14ac:dyDescent="0.3">
      <c r="A53" s="11"/>
      <c r="B53" s="11"/>
      <c r="C53" s="14" t="s">
        <v>44</v>
      </c>
      <c r="D53" s="14"/>
      <c r="E53" s="14"/>
      <c r="F53" s="12">
        <f>F51+F52</f>
        <v>0</v>
      </c>
    </row>
  </sheetData>
  <mergeCells count="12">
    <mergeCell ref="A40:F40"/>
    <mergeCell ref="A2:F2"/>
    <mergeCell ref="A3:F3"/>
    <mergeCell ref="A4:F4"/>
    <mergeCell ref="A13:F13"/>
    <mergeCell ref="A28:F28"/>
    <mergeCell ref="C53:E53"/>
    <mergeCell ref="A44:F44"/>
    <mergeCell ref="C49:E49"/>
    <mergeCell ref="B50:E50"/>
    <mergeCell ref="B51:E51"/>
    <mergeCell ref="D52:E52"/>
  </mergeCells>
  <pageMargins left="0.7" right="0.7" top="0.75" bottom="0.75" header="0.3" footer="0.3"/>
  <pageSetup paperSize="9" orientation="portrait" verticalDpi="0" r:id="rId1"/>
  <ignoredErrors>
    <ignoredError sqref="F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ул.ЧЕПИНСКА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1</cp:lastModifiedBy>
  <dcterms:created xsi:type="dcterms:W3CDTF">2019-11-05T06:08:27Z</dcterms:created>
  <dcterms:modified xsi:type="dcterms:W3CDTF">2020-02-05T08:03:33Z</dcterms:modified>
</cp:coreProperties>
</file>