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440" windowHeight="11988" activeTab="1"/>
  </bookViews>
  <sheets>
    <sheet name="Übersicht" sheetId="5" r:id="rId1"/>
    <sheet name="Los 1 OHL+KÜA" sheetId="6" r:id="rId2"/>
    <sheet name="Los 2 Kabel" sheetId="2" r:id="rId3"/>
  </sheets>
  <definedNames>
    <definedName name="_xlnm.Print_Titles" localSheetId="1">'Los 1 OHL+KÜA'!$3:$3</definedName>
    <definedName name="_xlnm.Print_Titles" localSheetId="2">'Los 2 Kabel'!$3:$3</definedName>
  </definedNames>
  <calcPr calcId="145621"/>
</workbook>
</file>

<file path=xl/calcChain.xml><?xml version="1.0" encoding="utf-8"?>
<calcChain xmlns="http://schemas.openxmlformats.org/spreadsheetml/2006/main">
  <c r="H5" i="5" l="1"/>
  <c r="G64" i="6"/>
  <c r="G61" i="6"/>
  <c r="G51" i="6"/>
  <c r="G31" i="6"/>
  <c r="G21" i="6"/>
  <c r="G9" i="6"/>
  <c r="G24" i="6"/>
  <c r="G23" i="6"/>
  <c r="G60" i="6"/>
  <c r="G59" i="6"/>
  <c r="G58" i="6"/>
  <c r="G57" i="6"/>
  <c r="G56" i="6"/>
  <c r="G55" i="6"/>
  <c r="G50" i="6"/>
  <c r="G49" i="6"/>
  <c r="G48" i="6"/>
  <c r="G47" i="6"/>
  <c r="G46" i="6"/>
  <c r="G45" i="6"/>
  <c r="G43" i="6"/>
  <c r="G41" i="6"/>
  <c r="G40" i="6"/>
  <c r="G39" i="6"/>
  <c r="G38" i="6"/>
  <c r="G36" i="6"/>
  <c r="G30" i="6"/>
  <c r="G29" i="6"/>
  <c r="G28" i="6"/>
  <c r="G27" i="6"/>
  <c r="G26" i="6"/>
  <c r="G25" i="6"/>
  <c r="G29" i="2"/>
  <c r="G28" i="2"/>
  <c r="G27" i="2"/>
  <c r="G26" i="2"/>
  <c r="G25" i="2"/>
  <c r="G24" i="2"/>
  <c r="G23" i="2"/>
  <c r="G30" i="2" s="1"/>
  <c r="G56" i="2" l="1"/>
  <c r="G55" i="2"/>
  <c r="G54" i="2"/>
  <c r="G57" i="2"/>
  <c r="G20" i="6"/>
  <c r="G19" i="6"/>
  <c r="G18" i="6"/>
  <c r="G17" i="6"/>
  <c r="G14" i="6"/>
  <c r="G13" i="6"/>
  <c r="G12" i="6"/>
  <c r="G11" i="6"/>
  <c r="G15" i="6" s="1"/>
  <c r="G32" i="6" s="1"/>
  <c r="G63" i="6" s="1"/>
  <c r="G8" i="6"/>
  <c r="G7" i="6"/>
  <c r="G6" i="6"/>
  <c r="G5" i="6"/>
  <c r="G5" i="2"/>
  <c r="G9" i="2" s="1"/>
  <c r="G6" i="2"/>
  <c r="G7" i="2"/>
  <c r="G8" i="2"/>
  <c r="G58" i="2"/>
  <c r="G35" i="2"/>
  <c r="G37" i="2"/>
  <c r="G38" i="2"/>
  <c r="G39" i="2"/>
  <c r="G40" i="2"/>
  <c r="G42" i="2"/>
  <c r="G44" i="2"/>
  <c r="G45" i="2"/>
  <c r="G46" i="2"/>
  <c r="G47" i="2"/>
  <c r="G48" i="2"/>
  <c r="G49" i="2"/>
  <c r="G12" i="2"/>
  <c r="G13" i="2"/>
  <c r="G14" i="2"/>
  <c r="G17" i="2"/>
  <c r="G21" i="2" s="1"/>
  <c r="G18" i="2"/>
  <c r="G19" i="2"/>
  <c r="G20" i="2"/>
  <c r="G11" i="2"/>
  <c r="G15" i="2" l="1"/>
  <c r="G31" i="2" s="1"/>
  <c r="H4" i="5"/>
  <c r="G65" i="6"/>
  <c r="G60" i="2"/>
  <c r="G50" i="2"/>
  <c r="G64" i="2" s="1"/>
  <c r="H7" i="5" s="1"/>
  <c r="G59" i="2"/>
  <c r="G63" i="2" l="1"/>
  <c r="H6" i="5" s="1"/>
  <c r="H13" i="5"/>
  <c r="H12" i="5"/>
  <c r="G65" i="2" l="1"/>
  <c r="H17" i="5"/>
  <c r="H16" i="5"/>
  <c r="H8" i="5"/>
  <c r="H9" i="5"/>
</calcChain>
</file>

<file path=xl/sharedStrings.xml><?xml version="1.0" encoding="utf-8"?>
<sst xmlns="http://schemas.openxmlformats.org/spreadsheetml/2006/main" count="282" uniqueCount="104">
  <si>
    <t>Leistungstext</t>
  </si>
  <si>
    <t>Menge</t>
  </si>
  <si>
    <t>LE</t>
  </si>
  <si>
    <t>EP €</t>
  </si>
  <si>
    <t>h</t>
  </si>
  <si>
    <t>GP €</t>
  </si>
  <si>
    <t>km</t>
  </si>
  <si>
    <t>technischer Bearbeiter</t>
  </si>
  <si>
    <t xml:space="preserve"> </t>
  </si>
  <si>
    <t>Stundensätze für Sonderleistungen</t>
  </si>
  <si>
    <t>Ingenieur/Geologe/Bodenkundler</t>
  </si>
  <si>
    <t>Stck</t>
  </si>
  <si>
    <t>Monate</t>
  </si>
  <si>
    <t>4.1</t>
  </si>
  <si>
    <t>4.2</t>
  </si>
  <si>
    <t>Zwischensumme Pos. 4</t>
  </si>
  <si>
    <t>Zwischensumme Pos. 1</t>
  </si>
  <si>
    <t>Zwischensumme Pos. 2</t>
  </si>
  <si>
    <t>Zwischensumme Pos. 3</t>
  </si>
  <si>
    <t>Personanzahl</t>
  </si>
  <si>
    <t>Durchführung Bodenkartierung, Kartierung der Bodenverhältnisse mit Hife Bohrstock im Bereich der Arbeitsflächen, Zufahrten und Kabeltrassen. Beschaffung Grundlagendaten, inkl. An- und Abfahrten. Abrechnung je Kilometer Erdkabel</t>
  </si>
  <si>
    <r>
      <t xml:space="preserve">Übersicht Leistungsverzeichnis 
</t>
    </r>
    <r>
      <rPr>
        <b/>
        <sz val="12"/>
        <rFont val="Arial"/>
        <family val="2"/>
      </rPr>
      <t>Bodenkundliche Baubegleitung für den Bau Kabelabschnitte
380 kV Emden-Conneforde</t>
    </r>
  </si>
  <si>
    <r>
      <t xml:space="preserve">Leistungsverzeichnis 
</t>
    </r>
    <r>
      <rPr>
        <b/>
        <sz val="12"/>
        <rFont val="Arial"/>
        <family val="2"/>
      </rPr>
      <t xml:space="preserve">Bodenkundliche Baubegleitung für den Bau 
Freileitung (OHL)+Kabelübergangsanlagen (KÜA)
380 kV Emden_Ost-Conneforde  </t>
    </r>
  </si>
  <si>
    <r>
      <t xml:space="preserve">Leistungsverzeichnis 
</t>
    </r>
    <r>
      <rPr>
        <b/>
        <sz val="12"/>
        <rFont val="Arial"/>
        <family val="2"/>
      </rPr>
      <t>Bodenkundliche Baubegleitung für den Bau Kabelabschnitte
380 kV Emden_Ost-Conneforde</t>
    </r>
  </si>
  <si>
    <t>Firma:
Angebotsdatum:</t>
  </si>
  <si>
    <t>Summe gesamt</t>
  </si>
  <si>
    <t>Personalkosten</t>
  </si>
  <si>
    <t>Reisekosten</t>
  </si>
  <si>
    <t>Fahrtkosten vor Ort</t>
  </si>
  <si>
    <t>Übernachtungskosten</t>
  </si>
  <si>
    <t>Bedarfspositionen</t>
  </si>
  <si>
    <t>Phase 1 "Planung" gemäß LB</t>
  </si>
  <si>
    <t>Phase 2 "Ausführung" gemäß LB</t>
  </si>
  <si>
    <t>Phase 3 "Nachbereitung" gemäß LB</t>
  </si>
  <si>
    <t>lfm Kleinbohrung, Ø 36 mm ausführen</t>
  </si>
  <si>
    <t>bis 100 m Entfernung</t>
  </si>
  <si>
    <t>über 100 m Entfernung</t>
  </si>
  <si>
    <t>Kleinbohrungen, Ø 36 mm</t>
  </si>
  <si>
    <t xml:space="preserve">Umsetzen des Geräts auf den folgenden Ansatzpunkt und Vorbereitung des Ansatzpunkts </t>
  </si>
  <si>
    <t>Vorgraben bis t = 0,80 m auf evtl. vorhandene Versorgungsleitungen</t>
  </si>
  <si>
    <t>Entnahme von gestörten Proben aus Kleinbohrungen in luftdicht verschließbare Kunststoffbehälter</t>
  </si>
  <si>
    <t xml:space="preserve">lfm Sondierung mit der leichten Rammsonde </t>
  </si>
  <si>
    <t>Umsetzen des Geräts auf den folgenden Ansatzpunkt und Vorbereitung des Ansatzpunkts</t>
  </si>
  <si>
    <t>Einmessen eines Ansatzpunkts nach Lage und Höhe (mit GPS)</t>
  </si>
  <si>
    <t>Wasserprobenentnahme mit Klarpumpen der Grundwasserpegel bis zur Konstanz von Temperatur, pH-Wert und Leitfähigkeit in Behältnisse entsprechend dem beauftragten Laboruntersuchungsumfang</t>
  </si>
  <si>
    <t>Ziehen und Verfüllen der Grundwasserpegel</t>
  </si>
  <si>
    <t>Chemische Analytik von Grundwasser auf Eisen II und Eisen gesamt</t>
  </si>
  <si>
    <t>Bestimmung der Tragfähigkeit des Bodens durch Ermittlung des Verformungsmoduls (dynamisch) mit dem leichten Fallgerät nach TPBF-StB Teil B 8.3 oder DR-A 2015, Ø der Lastplatte 30 cm, bauseitig hergestelltes Planum</t>
  </si>
  <si>
    <t>Bestimmung der Dichte des Bodens nach DIN 18 125, Teil 2 durch Ausstechzylinderverfahren</t>
  </si>
  <si>
    <t>Bestimmung der Verdichtung des Boden durch Befahren mit Baumaschinen durch Ermittlung der Scherfestigkeit mittels Handflügelsondierungen gem. DIN 4094 und DIN 4096 bis in Tiefen von bis zu 3 m unter GOK</t>
  </si>
  <si>
    <t xml:space="preserve">lfdm </t>
  </si>
  <si>
    <t>lfdm</t>
  </si>
  <si>
    <r>
      <t>Sondierungen mit der</t>
    </r>
    <r>
      <rPr>
        <b/>
        <sz val="10"/>
        <color theme="1"/>
        <rFont val="Arial"/>
        <family val="2"/>
      </rPr>
      <t xml:space="preserve"> leichten Rammsonde</t>
    </r>
    <r>
      <rPr>
        <sz val="10"/>
        <color theme="1"/>
        <rFont val="Arial"/>
        <family val="2"/>
      </rPr>
      <t xml:space="preserve"> (DPL nach DIN 4094), Spitzenquerschnitt A = 5 oder 10 cm² , P = 10 kg</t>
    </r>
  </si>
  <si>
    <r>
      <t xml:space="preserve">Setzen von </t>
    </r>
    <r>
      <rPr>
        <b/>
        <sz val="10"/>
        <color theme="1"/>
        <rFont val="Arial"/>
        <family val="2"/>
      </rPr>
      <t>Grundwassermessstellen</t>
    </r>
    <r>
      <rPr>
        <sz val="10"/>
        <color theme="1"/>
        <rFont val="Arial"/>
        <family val="2"/>
      </rPr>
      <t xml:space="preserve"> als Rammpegel (Ø 1¼“), 2 m Filterrohr, einschl. Material, Klarpumpen und Funktionsprüfung sowie Einmessen des Wasserstands</t>
    </r>
  </si>
  <si>
    <r>
      <t xml:space="preserve">Bestimmung der </t>
    </r>
    <r>
      <rPr>
        <b/>
        <sz val="10"/>
        <color theme="1"/>
        <rFont val="Arial"/>
        <family val="2"/>
      </rPr>
      <t>Tragfähigkeit des Bodens</t>
    </r>
    <r>
      <rPr>
        <sz val="10"/>
        <color theme="1"/>
        <rFont val="Arial"/>
        <family val="2"/>
      </rPr>
      <t xml:space="preserve"> durch Ermittlung des Verformungsmoduls (statisch) mit dem Plattendruckgerät nach DIN 18 134, Ø der Lastplatte 30 cm, bauseitig hergestelltes Planum, bauseitig bereitgestelltes Gegengewicht (z. B. Verdichtungswalze, LKW)</t>
    </r>
  </si>
  <si>
    <r>
      <rPr>
        <b/>
        <sz val="10"/>
        <color theme="1"/>
        <rFont val="Arial"/>
        <family val="2"/>
      </rPr>
      <t>Beweissicherung an Gebäude</t>
    </r>
    <r>
      <rPr>
        <sz val="10"/>
        <color theme="1"/>
        <rFont val="Arial"/>
        <family val="2"/>
      </rPr>
      <t>n und bestehenden Anlagen von außen als Bilddokumentation mit Farbfotos und Bericht, 3-fach</t>
    </r>
  </si>
  <si>
    <t>4.3</t>
  </si>
  <si>
    <t>4.4</t>
  </si>
  <si>
    <t>4.5</t>
  </si>
  <si>
    <t>4.6</t>
  </si>
  <si>
    <t>4.7</t>
  </si>
  <si>
    <t>4.8</t>
  </si>
  <si>
    <t>d</t>
  </si>
  <si>
    <t>Zwischensumme Pos. 5</t>
  </si>
  <si>
    <t>Summe ohne Bedarfspositionen</t>
  </si>
  <si>
    <t>5.1</t>
  </si>
  <si>
    <t>5.2</t>
  </si>
  <si>
    <t>5.3</t>
  </si>
  <si>
    <t>5.4</t>
  </si>
  <si>
    <t>Projektleiter</t>
  </si>
  <si>
    <t>5.5</t>
  </si>
  <si>
    <t>5.6</t>
  </si>
  <si>
    <t>Leistungstext Los 1+2</t>
  </si>
  <si>
    <t>Los 2 (Kabel)</t>
  </si>
  <si>
    <t>Los 1 (Freileitung+Kabelübergangsanlagen)</t>
  </si>
  <si>
    <r>
      <t xml:space="preserve">Durchführung </t>
    </r>
    <r>
      <rPr>
        <b/>
        <sz val="10"/>
        <color theme="1"/>
        <rFont val="Arial"/>
        <family val="2"/>
      </rPr>
      <t>Bodenkartierung</t>
    </r>
    <r>
      <rPr>
        <sz val="10"/>
        <color theme="1"/>
        <rFont val="Arial"/>
        <family val="2"/>
      </rPr>
      <t xml:space="preserve">, Kartierung der Bodenverhältnisse mit Hife Bohrstock im Bereich der Arbeitsflächen, Zufahrten, Leitungsprovisorien, Schutzgerüste und Maststandorte. Beschaffung Grundlagendaten, inkl. An- und Abfahrten. Abrechnung je </t>
    </r>
    <r>
      <rPr>
        <b/>
        <sz val="10"/>
        <color theme="1"/>
        <rFont val="Arial"/>
        <family val="2"/>
      </rPr>
      <t>Freileitungsmast</t>
    </r>
    <r>
      <rPr>
        <sz val="10"/>
        <color theme="1"/>
        <rFont val="Arial"/>
        <family val="2"/>
      </rPr>
      <t xml:space="preserve"> (Neubau und Rückbau)</t>
    </r>
  </si>
  <si>
    <r>
      <t xml:space="preserve">Durchführung </t>
    </r>
    <r>
      <rPr>
        <b/>
        <sz val="10"/>
        <color theme="1"/>
        <rFont val="Arial"/>
        <family val="2"/>
      </rPr>
      <t>Bodenkartierung</t>
    </r>
    <r>
      <rPr>
        <sz val="10"/>
        <color theme="1"/>
        <rFont val="Arial"/>
        <family val="2"/>
      </rPr>
      <t xml:space="preserve">, Kartierung der Bodenverhältnisse mit Hife Bohrstock im Bereich der Arbeitsflächen und Zufahrten. Beschaffung Grundlagendaten, inkl. An- und Abfahrten. Abrechnung je </t>
    </r>
    <r>
      <rPr>
        <b/>
        <sz val="10"/>
        <color theme="1"/>
        <rFont val="Arial"/>
        <family val="2"/>
      </rPr>
      <t>Kabelübergangsanlage</t>
    </r>
  </si>
  <si>
    <t>Besondere Leistungen</t>
  </si>
  <si>
    <t>5.7</t>
  </si>
  <si>
    <t>5.8</t>
  </si>
  <si>
    <t>5.9</t>
  </si>
  <si>
    <t>5.10</t>
  </si>
  <si>
    <t>5.11</t>
  </si>
  <si>
    <t>5.12</t>
  </si>
  <si>
    <t>Gesamtsumme Pos.1- 4</t>
  </si>
  <si>
    <t xml:space="preserve">Für Leistungen der geotechnischen und bodenkundlichen Baubgeleitung, die nach Bedarf anfallen und auf Nachweis abzurechnen sind. Die Erfordernis dieser Leistungen wird durch den AG festgelegt. </t>
  </si>
  <si>
    <t>Zwischensumme Pos. 6</t>
  </si>
  <si>
    <t>Gesamtsumme Pos. 1-6</t>
  </si>
  <si>
    <t>Positionen für erforderliche Leistungen, die über das beschriebene Leitungsbild hinausgehen. Stundenlohnarbeiten durch Arbeitskräfte werden nur auf Anordnung des AGs ausgeführt.</t>
  </si>
  <si>
    <t>6.1</t>
  </si>
  <si>
    <t>6.2</t>
  </si>
  <si>
    <t>6.3</t>
  </si>
  <si>
    <t>6.4</t>
  </si>
  <si>
    <t>6.5</t>
  </si>
  <si>
    <t>6.6</t>
  </si>
  <si>
    <t>Summe Bedarfspositionen Pos. 5</t>
  </si>
  <si>
    <t xml:space="preserve"> Summe Pos.1- 4,6</t>
  </si>
  <si>
    <t xml:space="preserve">Position 1-4,6 Freileitung + Kabelübergangsanlagen </t>
  </si>
  <si>
    <t xml:space="preserve">Position 5  Freileitung + Kabelübergangsanlagen </t>
  </si>
  <si>
    <t>Position 1-4,6 Kabel</t>
  </si>
  <si>
    <t>Position 5  Kabel</t>
  </si>
  <si>
    <t>Nr.</t>
  </si>
  <si>
    <r>
      <rPr>
        <b/>
        <u/>
        <sz val="9"/>
        <color rgb="FFC00000"/>
        <rFont val="Arial"/>
        <family val="2"/>
      </rPr>
      <t>BAFO-Hinweis:
Wie in den Verhandlungen angesprochen beginnt die Beauftragung zum 1.6.2019 und die Fertigstellung des Projektes ist für Ende Q4/2021 geplant. Diese Verlängerung, im Vergleich zur Leistungsbeschreibung aus der Ausschreibung, wurde mit 3 Monaten für die Phase 2 "Ausführung" von 15 auf 18 Monate berücksichtigt. Zwischen Phase 1 und Phase 2 sowie innerhalb Phase 1 und innerhalb Phase 2  können auf Grund der ausstehenden Genehmigung bzw. Bauzeitenbeschränkungen auch Pausen ohne auszuführende Arbeiten entstehen.</t>
    </r>
    <r>
      <rPr>
        <b/>
        <sz val="8"/>
        <rFont val="Arial"/>
        <family val="2"/>
      </rPr>
      <t xml:space="preserve">
Hinweise:
Es sind keine Änderungen an den durch TenneT inhaltlich vorgegeben Passagen an diesem Dokument vorzunehmen. Anmerkungen seitens der Bieter sind klar aufzuzeigen und werden im Zuge der Angebotsphase erörtert.
Die Ziffer in Spalte "C" (Personanzahl) korreliert mit der Anzahl der benötigten BBB'lern. Die Ziffer "1" stellt generische Positionen dar, welche für die gesamte Baustelle nur einmal ausgeführt werden müssen bzw. personenunabhängig sind.
Die hier ausgeschriebenen Massen sind Schätzwerte. Es entstehen keine Ansprüche seitens des AN auf Grund von Mehr- oder Mindermengen in den angegebenen Positionen.</t>
    </r>
  </si>
  <si>
    <r>
      <rPr>
        <b/>
        <u/>
        <sz val="9"/>
        <color rgb="FFC00000"/>
        <rFont val="Arial"/>
        <family val="2"/>
      </rPr>
      <t>BAFO-Hinweis:
Wie in den Verhandlungen angesprochen beginnt die Beauftragung zum 1.6.2019 und die Fertigstellung des Projektes ist für Ende Q4/2021 geplant. Diese Verlängerung, im Vergleich zur Leistungsbeschreibung aus der Ausschreibung, wurde mit 5 Monaten für die Phase 2 "Ausführung" von 20 auf 25 Monate berücksichtigt.
Zwischen Phase 1 und Phase 2 sowie innerhalb Phase 1 und innerhalb Phase 2  können auf Grund der ausstehenden Genehmigung bzw. Bauzeitenbeschränkungen auch Pausen ohne auszuführende Arbeiten entstehen.</t>
    </r>
    <r>
      <rPr>
        <b/>
        <sz val="8"/>
        <rFont val="Arial"/>
        <family val="2"/>
      </rPr>
      <t xml:space="preserve">
Hinweise:
Es sind keine Änderungen an den durch TenneT inhaltlich vorgegeben Passagen an diesem Dokument vorzunehmen. Anmerkungen seitens der Bieter sind klar aufzuzeigen und werden im Zuge der Angebotsphase erörtert.
Die Ziffer in Spalte "C" (Personanzahl) korreliert mit der Anzahl der benötigten BBB'lern. Die Ziffer "1" stellt generische Positionen dar, welche für die gesamte Baustelle nur einmal ausgeführt werden müssen bzw. personenunabhängig sind.
Die hier ausgeschriebenen Massen sind Schätzwerte. Es entstehen keine Ansprüche seitens des AN auf Grund von Mehr- oder Mindermengen in den angegebenen Positionen.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</si>
</sst>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 &quot;€&quot;"/>
  </numFmts>
  <fonts count="40">
    <font>
      <sz val="11"/>
      <color theme="1"/>
      <name val="DIN-Regular"/>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DIN-Regular"/>
      <family val="2"/>
    </font>
    <font>
      <b/>
      <sz val="18"/>
      <color theme="3"/>
      <name val="Cambria"/>
      <family val="2"/>
      <scheme val="major"/>
    </font>
    <font>
      <b/>
      <sz val="15"/>
      <color theme="3"/>
      <name val="DIN-Regular"/>
      <family val="2"/>
    </font>
    <font>
      <b/>
      <sz val="13"/>
      <color theme="3"/>
      <name val="DIN-Regular"/>
      <family val="2"/>
    </font>
    <font>
      <b/>
      <sz val="11"/>
      <color theme="3"/>
      <name val="DIN-Regular"/>
      <family val="2"/>
    </font>
    <font>
      <sz val="11"/>
      <color rgb="FF006100"/>
      <name val="DIN-Regular"/>
      <family val="2"/>
    </font>
    <font>
      <sz val="11"/>
      <color rgb="FF9C0006"/>
      <name val="DIN-Regular"/>
      <family val="2"/>
    </font>
    <font>
      <sz val="11"/>
      <color rgb="FF9C6500"/>
      <name val="DIN-Regular"/>
      <family val="2"/>
    </font>
    <font>
      <sz val="11"/>
      <color rgb="FF3F3F76"/>
      <name val="DIN-Regular"/>
      <family val="2"/>
    </font>
    <font>
      <b/>
      <sz val="11"/>
      <color rgb="FF3F3F3F"/>
      <name val="DIN-Regular"/>
      <family val="2"/>
    </font>
    <font>
      <b/>
      <sz val="11"/>
      <color rgb="FFFA7D00"/>
      <name val="DIN-Regular"/>
      <family val="2"/>
    </font>
    <font>
      <sz val="11"/>
      <color rgb="FFFA7D00"/>
      <name val="DIN-Regular"/>
      <family val="2"/>
    </font>
    <font>
      <b/>
      <sz val="11"/>
      <color theme="0"/>
      <name val="DIN-Regular"/>
      <family val="2"/>
    </font>
    <font>
      <sz val="11"/>
      <color rgb="FFFF0000"/>
      <name val="DIN-Regular"/>
      <family val="2"/>
    </font>
    <font>
      <i/>
      <sz val="11"/>
      <color rgb="FF7F7F7F"/>
      <name val="DIN-Regular"/>
      <family val="2"/>
    </font>
    <font>
      <b/>
      <sz val="11"/>
      <color theme="1"/>
      <name val="DIN-Regular"/>
      <family val="2"/>
    </font>
    <font>
      <sz val="11"/>
      <color theme="0"/>
      <name val="DIN-Regular"/>
      <family val="2"/>
    </font>
    <font>
      <b/>
      <sz val="16"/>
      <name val="Arial"/>
      <family val="2"/>
    </font>
    <font>
      <b/>
      <sz val="10"/>
      <color theme="1"/>
      <name val="Arial"/>
      <family val="2"/>
    </font>
    <font>
      <sz val="10"/>
      <name val="Arial"/>
      <family val="2"/>
    </font>
    <font>
      <b/>
      <sz val="12"/>
      <name val="Arial"/>
      <family val="2"/>
    </font>
    <font>
      <b/>
      <sz val="12"/>
      <color theme="1"/>
      <name val="Arial"/>
      <family val="2"/>
    </font>
    <font>
      <b/>
      <i/>
      <sz val="10"/>
      <name val="Arial"/>
      <family val="2"/>
    </font>
    <font>
      <b/>
      <sz val="11"/>
      <name val="Arial"/>
      <family val="2"/>
    </font>
    <font>
      <b/>
      <sz val="8"/>
      <name val="Arial"/>
      <family val="2"/>
    </font>
    <font>
      <sz val="12"/>
      <color theme="1"/>
      <name val="Arial"/>
      <family val="2"/>
    </font>
    <font>
      <sz val="9"/>
      <name val="Arial"/>
      <family val="2"/>
    </font>
    <font>
      <sz val="12"/>
      <name val="Arial"/>
      <family val="2"/>
    </font>
    <font>
      <b/>
      <sz val="10"/>
      <name val="Arial"/>
      <family val="2"/>
    </font>
    <font>
      <sz val="11"/>
      <name val="Arial"/>
      <family val="2"/>
    </font>
    <font>
      <sz val="11"/>
      <color theme="1"/>
      <name val="Arial"/>
      <family val="2"/>
    </font>
    <font>
      <b/>
      <u/>
      <sz val="9"/>
      <color rgb="FFC0000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style="medium">
        <color auto="1"/>
      </right>
      <top style="thin">
        <color indexed="64"/>
      </top>
      <bottom/>
      <diagonal/>
    </border>
    <border>
      <left style="thin">
        <color indexed="64"/>
      </left>
      <right style="medium">
        <color auto="1"/>
      </right>
      <top/>
      <bottom style="thin">
        <color indexed="64"/>
      </bottom>
      <diagonal/>
    </border>
    <border>
      <left/>
      <right/>
      <top/>
      <bottom style="medium">
        <color auto="1"/>
      </bottom>
      <diagonal/>
    </border>
    <border>
      <left/>
      <right style="thin">
        <color indexed="64"/>
      </right>
      <top/>
      <bottom style="medium">
        <color auto="1"/>
      </bottom>
      <diagonal/>
    </border>
    <border>
      <left style="thin">
        <color indexed="64"/>
      </left>
      <right style="medium">
        <color auto="1"/>
      </right>
      <top/>
      <bottom style="medium">
        <color auto="1"/>
      </bottom>
      <diagonal/>
    </border>
    <border>
      <left/>
      <right/>
      <top style="medium">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auto="1"/>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auto="1"/>
      </left>
      <right style="medium">
        <color indexed="64"/>
      </right>
      <top/>
      <bottom style="thin">
        <color indexed="64"/>
      </bottom>
      <diagonal/>
    </border>
    <border>
      <left style="medium">
        <color auto="1"/>
      </left>
      <right style="medium">
        <color indexed="64"/>
      </right>
      <top style="medium">
        <color indexed="64"/>
      </top>
      <bottom style="thin">
        <color indexed="64"/>
      </bottom>
      <diagonal/>
    </border>
    <border>
      <left style="thin">
        <color auto="1"/>
      </left>
      <right style="thin">
        <color auto="1"/>
      </right>
      <top/>
      <bottom/>
      <diagonal/>
    </border>
    <border>
      <left style="medium">
        <color auto="1"/>
      </left>
      <right/>
      <top/>
      <bottom/>
      <diagonal/>
    </border>
    <border>
      <left/>
      <right/>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
      <left/>
      <right style="thin">
        <color auto="1"/>
      </right>
      <top style="medium">
        <color auto="1"/>
      </top>
      <bottom style="thin">
        <color auto="1"/>
      </bottom>
      <diagonal/>
    </border>
    <border>
      <left/>
      <right style="thin">
        <color indexed="64"/>
      </right>
      <top/>
      <bottom style="thin">
        <color indexed="64"/>
      </bottom>
      <diagonal/>
    </border>
    <border>
      <left/>
      <right style="medium">
        <color indexed="64"/>
      </right>
      <top/>
      <bottom style="thin">
        <color indexed="64"/>
      </bottom>
      <diagonal/>
    </border>
    <border>
      <left style="medium">
        <color auto="1"/>
      </left>
      <right style="medium">
        <color indexed="64"/>
      </right>
      <top/>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thin">
        <color auto="1"/>
      </left>
      <right style="thin">
        <color auto="1"/>
      </right>
      <top style="medium">
        <color indexed="64"/>
      </top>
      <bottom style="medium">
        <color indexed="64"/>
      </bottom>
      <diagonal/>
    </border>
    <border>
      <left/>
      <right style="medium">
        <color auto="1"/>
      </right>
      <top style="thin">
        <color auto="1"/>
      </top>
      <bottom style="thin">
        <color auto="1"/>
      </bottom>
      <diagonal/>
    </border>
    <border>
      <left style="medium">
        <color indexed="64"/>
      </left>
      <right style="medium">
        <color auto="1"/>
      </right>
      <top style="thin">
        <color auto="1"/>
      </top>
      <bottom style="medium">
        <color auto="1"/>
      </bottom>
      <diagonal/>
    </border>
    <border>
      <left style="thin">
        <color auto="1"/>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auto="1"/>
      </right>
      <top style="thin">
        <color auto="1"/>
      </top>
      <bottom/>
      <diagonal/>
    </border>
    <border>
      <left/>
      <right style="medium">
        <color indexed="64"/>
      </right>
      <top style="thin">
        <color indexed="64"/>
      </top>
      <bottom/>
      <diagonal/>
    </border>
    <border>
      <left/>
      <right style="thin">
        <color auto="1"/>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auto="1"/>
      </top>
      <bottom/>
      <diagonal/>
    </border>
    <border>
      <left/>
      <right/>
      <top style="thin">
        <color indexed="64"/>
      </top>
      <bottom style="medium">
        <color auto="1"/>
      </bottom>
      <diagonal/>
    </border>
    <border>
      <left/>
      <right style="medium">
        <color indexed="64"/>
      </right>
      <top style="thin">
        <color indexed="64"/>
      </top>
      <bottom style="medium">
        <color auto="1"/>
      </bottom>
      <diagonal/>
    </border>
    <border>
      <left/>
      <right style="thin">
        <color indexed="64"/>
      </right>
      <top style="thin">
        <color indexed="64"/>
      </top>
      <bottom style="medium">
        <color indexed="64"/>
      </bottom>
      <diagonal/>
    </border>
    <border>
      <left style="thin">
        <color indexed="64"/>
      </left>
      <right style="medium">
        <color auto="1"/>
      </right>
      <top/>
      <bottom/>
      <diagonal/>
    </border>
  </borders>
  <cellStyleXfs count="42">
    <xf numFmtId="0" fontId="0" fillId="0" borderId="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4" applyNumberFormat="0" applyAlignment="0" applyProtection="0"/>
    <xf numFmtId="0" fontId="17" fillId="6" borderId="5" applyNumberFormat="0" applyAlignment="0" applyProtection="0"/>
    <xf numFmtId="0" fontId="18" fillId="6" borderId="4" applyNumberFormat="0" applyAlignment="0" applyProtection="0"/>
    <xf numFmtId="0" fontId="19" fillId="0" borderId="6" applyNumberFormat="0" applyFill="0" applyAlignment="0" applyProtection="0"/>
    <xf numFmtId="0" fontId="20" fillId="7" borderId="7" applyNumberFormat="0" applyAlignment="0" applyProtection="0"/>
    <xf numFmtId="0" fontId="21" fillId="0" borderId="0" applyNumberFormat="0" applyFill="0" applyBorder="0" applyAlignment="0" applyProtection="0"/>
    <xf numFmtId="0" fontId="8" fillId="8" borderId="8" applyNumberFormat="0" applyFon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4" fillId="32" borderId="0" applyNumberFormat="0" applyBorder="0" applyAlignment="0" applyProtection="0"/>
  </cellStyleXfs>
  <cellXfs count="165">
    <xf numFmtId="0" fontId="0" fillId="0" borderId="0" xfId="0"/>
    <xf numFmtId="0" fontId="7" fillId="0" borderId="0" xfId="0" applyFont="1" applyAlignment="1">
      <alignment wrapText="1"/>
    </xf>
    <xf numFmtId="0" fontId="7" fillId="0" borderId="0" xfId="0" applyFont="1" applyAlignment="1">
      <alignment vertical="top" wrapText="1"/>
    </xf>
    <xf numFmtId="164" fontId="26" fillId="0" borderId="21" xfId="0" applyNumberFormat="1" applyFont="1" applyBorder="1" applyAlignment="1">
      <alignment horizontal="center" vertical="center" wrapText="1"/>
    </xf>
    <xf numFmtId="3" fontId="28" fillId="0" borderId="0" xfId="0" applyNumberFormat="1" applyFont="1" applyFill="1" applyBorder="1" applyAlignment="1">
      <alignment vertical="center" wrapText="1"/>
    </xf>
    <xf numFmtId="3" fontId="28" fillId="0" borderId="27" xfId="0" applyNumberFormat="1" applyFont="1" applyFill="1" applyBorder="1" applyAlignment="1">
      <alignment vertical="center" wrapText="1"/>
    </xf>
    <xf numFmtId="0" fontId="0" fillId="0" borderId="0" xfId="0" applyBorder="1"/>
    <xf numFmtId="0" fontId="7" fillId="0" borderId="0" xfId="0" applyFont="1" applyBorder="1" applyAlignment="1">
      <alignment wrapText="1"/>
    </xf>
    <xf numFmtId="3" fontId="25" fillId="0" borderId="0" xfId="0" applyNumberFormat="1" applyFont="1" applyFill="1" applyBorder="1" applyAlignment="1">
      <alignment vertical="center" wrapText="1"/>
    </xf>
    <xf numFmtId="165" fontId="0" fillId="0" borderId="0" xfId="0" applyNumberFormat="1"/>
    <xf numFmtId="165" fontId="28" fillId="0" borderId="27" xfId="0" applyNumberFormat="1" applyFont="1" applyFill="1" applyBorder="1" applyAlignment="1">
      <alignment vertical="center" wrapText="1"/>
    </xf>
    <xf numFmtId="165" fontId="28" fillId="0" borderId="0" xfId="0" applyNumberFormat="1" applyFont="1" applyFill="1" applyBorder="1" applyAlignment="1">
      <alignment vertical="center" wrapText="1"/>
    </xf>
    <xf numFmtId="3" fontId="29" fillId="0" borderId="35" xfId="0" applyNumberFormat="1" applyFont="1" applyFill="1" applyBorder="1" applyAlignment="1">
      <alignment horizontal="center" vertical="center" wrapText="1"/>
    </xf>
    <xf numFmtId="3" fontId="25" fillId="0" borderId="28" xfId="0" applyNumberFormat="1" applyFont="1" applyFill="1" applyBorder="1" applyAlignment="1">
      <alignment vertical="center" wrapText="1"/>
    </xf>
    <xf numFmtId="3" fontId="25" fillId="0" borderId="29" xfId="0" applyNumberFormat="1" applyFont="1" applyFill="1" applyBorder="1" applyAlignment="1">
      <alignment vertical="center" wrapText="1"/>
    </xf>
    <xf numFmtId="0" fontId="7" fillId="0" borderId="38" xfId="0" applyFont="1" applyBorder="1" applyAlignment="1">
      <alignment wrapText="1"/>
    </xf>
    <xf numFmtId="3" fontId="31" fillId="0" borderId="29" xfId="0" applyNumberFormat="1" applyFont="1" applyFill="1" applyBorder="1" applyAlignment="1">
      <alignment vertical="top" wrapText="1"/>
    </xf>
    <xf numFmtId="3" fontId="31" fillId="34" borderId="27" xfId="0" applyNumberFormat="1" applyFont="1" applyFill="1" applyBorder="1" applyAlignment="1">
      <alignment vertical="top" wrapText="1"/>
    </xf>
    <xf numFmtId="0" fontId="28" fillId="0" borderId="55" xfId="0" applyFont="1" applyBorder="1" applyAlignment="1">
      <alignment horizontal="center" vertical="center" wrapText="1"/>
    </xf>
    <xf numFmtId="0" fontId="5" fillId="0" borderId="0" xfId="0" applyFont="1" applyAlignment="1">
      <alignment vertical="top" wrapText="1"/>
    </xf>
    <xf numFmtId="0" fontId="29" fillId="33" borderId="25" xfId="0" applyFont="1" applyFill="1" applyBorder="1" applyAlignment="1">
      <alignment vertical="center" wrapText="1"/>
    </xf>
    <xf numFmtId="0" fontId="29" fillId="0" borderId="44" xfId="0" applyFont="1" applyFill="1" applyBorder="1" applyAlignment="1">
      <alignment vertical="center" wrapText="1"/>
    </xf>
    <xf numFmtId="0" fontId="34" fillId="0" borderId="48" xfId="0" applyFont="1" applyBorder="1" applyAlignment="1">
      <alignment horizontal="center" vertical="center" wrapText="1"/>
    </xf>
    <xf numFmtId="0" fontId="33" fillId="33" borderId="12"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Fill="1" applyBorder="1" applyAlignment="1">
      <alignment horizontal="center" vertical="center" wrapText="1"/>
    </xf>
    <xf numFmtId="0" fontId="35" fillId="0" borderId="51" xfId="0" applyFont="1" applyBorder="1" applyAlignment="1">
      <alignment horizontal="center" vertical="center" wrapText="1"/>
    </xf>
    <xf numFmtId="0" fontId="33" fillId="33" borderId="52"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35" fillId="0" borderId="27" xfId="0" applyFont="1" applyBorder="1" applyAlignment="1">
      <alignment horizontal="center" vertical="center" wrapText="1"/>
    </xf>
    <xf numFmtId="0" fontId="33" fillId="33" borderId="39" xfId="0" applyFont="1" applyFill="1" applyBorder="1" applyAlignment="1">
      <alignment horizontal="center" vertical="center" wrapText="1"/>
    </xf>
    <xf numFmtId="164" fontId="4" fillId="34" borderId="47" xfId="0" applyNumberFormat="1" applyFont="1" applyFill="1" applyBorder="1" applyAlignment="1">
      <alignment horizontal="center" vertical="center" wrapText="1"/>
    </xf>
    <xf numFmtId="164" fontId="4" fillId="34" borderId="53" xfId="0" applyNumberFormat="1" applyFont="1" applyFill="1" applyBorder="1" applyAlignment="1">
      <alignment horizontal="center" vertical="center" wrapText="1"/>
    </xf>
    <xf numFmtId="164" fontId="4" fillId="34" borderId="49" xfId="0" applyNumberFormat="1" applyFont="1" applyFill="1" applyBorder="1" applyAlignment="1">
      <alignment horizontal="center" vertical="center" wrapText="1"/>
    </xf>
    <xf numFmtId="0" fontId="35" fillId="0" borderId="30" xfId="0" applyFont="1" applyBorder="1" applyAlignment="1">
      <alignment horizontal="center" vertical="center" wrapText="1"/>
    </xf>
    <xf numFmtId="0" fontId="33" fillId="33" borderId="44" xfId="0" applyFont="1" applyFill="1" applyBorder="1" applyAlignment="1">
      <alignment horizontal="center" vertical="center" wrapText="1"/>
    </xf>
    <xf numFmtId="164" fontId="4" fillId="0" borderId="49" xfId="0" applyNumberFormat="1" applyFont="1" applyBorder="1" applyAlignment="1">
      <alignment horizontal="center" vertical="center" wrapText="1"/>
    </xf>
    <xf numFmtId="164" fontId="4" fillId="0" borderId="54" xfId="0" applyNumberFormat="1" applyFont="1" applyBorder="1" applyAlignment="1">
      <alignment horizontal="center" vertical="center" wrapText="1"/>
    </xf>
    <xf numFmtId="164" fontId="26" fillId="0" borderId="49" xfId="0" applyNumberFormat="1" applyFont="1" applyBorder="1" applyAlignment="1">
      <alignment horizontal="center" vertical="center" wrapText="1"/>
    </xf>
    <xf numFmtId="0" fontId="27" fillId="0" borderId="48" xfId="0" applyFont="1" applyBorder="1" applyAlignment="1">
      <alignment horizontal="center" vertical="center" wrapText="1"/>
    </xf>
    <xf numFmtId="0" fontId="4" fillId="33"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5" xfId="0" applyFont="1" applyFill="1" applyBorder="1" applyAlignment="1">
      <alignment vertical="center" wrapText="1"/>
    </xf>
    <xf numFmtId="0" fontId="7" fillId="0" borderId="0" xfId="0" applyFont="1" applyFill="1" applyAlignment="1">
      <alignment vertical="top" wrapText="1"/>
    </xf>
    <xf numFmtId="0" fontId="4" fillId="0" borderId="25" xfId="0" applyFont="1" applyBorder="1" applyAlignment="1">
      <alignment vertical="center" wrapText="1"/>
    </xf>
    <xf numFmtId="0" fontId="27" fillId="0" borderId="10" xfId="0" applyNumberFormat="1" applyFont="1" applyFill="1" applyBorder="1" applyAlignment="1">
      <alignment horizontal="center" vertical="center"/>
    </xf>
    <xf numFmtId="0" fontId="26" fillId="0" borderId="10" xfId="0" applyFont="1" applyBorder="1" applyAlignment="1">
      <alignment vertical="top" wrapText="1"/>
    </xf>
    <xf numFmtId="164" fontId="4" fillId="0" borderId="44" xfId="0" applyNumberFormat="1" applyFont="1" applyBorder="1" applyAlignment="1">
      <alignment horizontal="center" vertical="center" wrapText="1"/>
    </xf>
    <xf numFmtId="164" fontId="26" fillId="0" borderId="31"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56" xfId="0" applyFont="1" applyFill="1" applyBorder="1" applyAlignment="1">
      <alignment vertical="center" wrapText="1"/>
    </xf>
    <xf numFmtId="0" fontId="4" fillId="0" borderId="37" xfId="0" applyFont="1" applyFill="1" applyBorder="1" applyAlignment="1">
      <alignment horizontal="center" vertical="center" wrapText="1"/>
    </xf>
    <xf numFmtId="0" fontId="7" fillId="0" borderId="38" xfId="0" applyFont="1" applyBorder="1" applyAlignment="1">
      <alignment vertical="top" wrapText="1"/>
    </xf>
    <xf numFmtId="0" fontId="4" fillId="0" borderId="31" xfId="0" applyFont="1" applyBorder="1" applyAlignment="1">
      <alignment horizontal="center" vertical="center" wrapText="1"/>
    </xf>
    <xf numFmtId="49" fontId="7" fillId="0" borderId="38" xfId="0" applyNumberFormat="1" applyFont="1" applyBorder="1" applyAlignment="1">
      <alignment horizontal="center" vertical="top" wrapText="1"/>
    </xf>
    <xf numFmtId="0" fontId="27" fillId="0" borderId="0" xfId="0" applyNumberFormat="1" applyFont="1" applyFill="1" applyBorder="1" applyAlignment="1">
      <alignment horizontal="center" vertical="center"/>
    </xf>
    <xf numFmtId="164" fontId="26" fillId="0" borderId="33" xfId="0" applyNumberFormat="1" applyFont="1" applyBorder="1" applyAlignment="1">
      <alignment horizontal="center" vertical="center" wrapText="1"/>
    </xf>
    <xf numFmtId="0" fontId="33" fillId="0" borderId="49" xfId="0" applyFont="1" applyFill="1" applyBorder="1" applyAlignment="1">
      <alignment horizontal="center" vertical="center" wrapText="1"/>
    </xf>
    <xf numFmtId="0" fontId="29" fillId="0" borderId="49" xfId="0" applyFont="1" applyFill="1" applyBorder="1" applyAlignment="1">
      <alignment vertical="center" wrapText="1"/>
    </xf>
    <xf numFmtId="164" fontId="26" fillId="0" borderId="61" xfId="0" applyNumberFormat="1" applyFont="1" applyBorder="1" applyAlignment="1">
      <alignment horizontal="center" vertical="center" wrapText="1"/>
    </xf>
    <xf numFmtId="0" fontId="26" fillId="0" borderId="16" xfId="0" applyFont="1" applyBorder="1" applyAlignment="1">
      <alignment vertical="top" wrapText="1"/>
    </xf>
    <xf numFmtId="0" fontId="4" fillId="0" borderId="16" xfId="0" applyFont="1" applyFill="1" applyBorder="1" applyAlignment="1">
      <alignment horizontal="center" vertical="center" wrapText="1"/>
    </xf>
    <xf numFmtId="3" fontId="28" fillId="0" borderId="27" xfId="0" applyNumberFormat="1" applyFont="1" applyBorder="1" applyAlignment="1">
      <alignment horizontal="center" vertical="center" wrapText="1"/>
    </xf>
    <xf numFmtId="3" fontId="29" fillId="33" borderId="35" xfId="0" applyNumberFormat="1" applyFont="1" applyFill="1" applyBorder="1" applyAlignment="1">
      <alignment horizontal="center" vertical="center" wrapText="1"/>
    </xf>
    <xf numFmtId="49" fontId="7" fillId="0" borderId="50" xfId="0" applyNumberFormat="1" applyFont="1" applyBorder="1" applyAlignment="1">
      <alignment horizontal="center" vertical="center" wrapText="1"/>
    </xf>
    <xf numFmtId="3" fontId="29" fillId="33" borderId="36" xfId="0" applyNumberFormat="1" applyFont="1" applyFill="1" applyBorder="1" applyAlignment="1">
      <alignment horizontal="center" vertical="center" wrapText="1"/>
    </xf>
    <xf numFmtId="0" fontId="36" fillId="0" borderId="25" xfId="0" applyNumberFormat="1" applyFont="1" applyFill="1" applyBorder="1"/>
    <xf numFmtId="0" fontId="7" fillId="0" borderId="25" xfId="0" applyFont="1" applyFill="1" applyBorder="1" applyAlignment="1">
      <alignment horizontal="left" vertical="top" wrapText="1" indent="1"/>
    </xf>
    <xf numFmtId="0" fontId="7" fillId="0" borderId="25" xfId="0" applyFont="1" applyFill="1" applyBorder="1" applyAlignment="1">
      <alignment horizontal="left" vertical="top" wrapText="1"/>
    </xf>
    <xf numFmtId="0" fontId="7" fillId="0" borderId="25" xfId="0" applyFont="1" applyFill="1" applyBorder="1" applyAlignment="1">
      <alignment vertical="top" wrapText="1"/>
    </xf>
    <xf numFmtId="0" fontId="4" fillId="0" borderId="25" xfId="0" applyFont="1" applyFill="1" applyBorder="1" applyAlignment="1">
      <alignment vertical="top" wrapText="1"/>
    </xf>
    <xf numFmtId="0" fontId="7" fillId="0" borderId="25" xfId="0" applyFont="1" applyBorder="1" applyAlignment="1">
      <alignment vertical="top" wrapText="1"/>
    </xf>
    <xf numFmtId="0" fontId="4" fillId="0" borderId="25" xfId="0" applyFont="1" applyBorder="1" applyAlignment="1">
      <alignment vertical="top" wrapText="1"/>
    </xf>
    <xf numFmtId="49" fontId="4" fillId="0" borderId="47" xfId="0" applyNumberFormat="1" applyFont="1" applyBorder="1" applyAlignment="1">
      <alignment horizontal="center" vertical="center" wrapText="1"/>
    </xf>
    <xf numFmtId="0" fontId="6" fillId="0" borderId="25" xfId="0" applyFont="1" applyBorder="1" applyAlignment="1">
      <alignment vertical="center" wrapText="1"/>
    </xf>
    <xf numFmtId="0" fontId="7" fillId="0" borderId="25" xfId="0" applyFont="1" applyBorder="1" applyAlignment="1">
      <alignment vertical="center" wrapText="1"/>
    </xf>
    <xf numFmtId="49" fontId="7" fillId="0" borderId="47" xfId="0" applyNumberFormat="1" applyFont="1" applyBorder="1" applyAlignment="1">
      <alignment horizontal="center" vertical="center" wrapText="1"/>
    </xf>
    <xf numFmtId="0" fontId="27" fillId="0" borderId="22" xfId="0" applyNumberFormat="1" applyFont="1" applyFill="1" applyBorder="1"/>
    <xf numFmtId="0" fontId="7" fillId="0" borderId="39" xfId="0" applyFont="1" applyBorder="1" applyAlignment="1">
      <alignment vertical="top" wrapText="1"/>
    </xf>
    <xf numFmtId="0" fontId="29" fillId="33" borderId="43" xfId="0" applyFont="1" applyFill="1" applyBorder="1" applyAlignment="1">
      <alignment vertical="center" wrapText="1"/>
    </xf>
    <xf numFmtId="49" fontId="7" fillId="0" borderId="53" xfId="0" applyNumberFormat="1" applyFont="1" applyBorder="1" applyAlignment="1">
      <alignment horizontal="center" vertical="center" wrapText="1"/>
    </xf>
    <xf numFmtId="0" fontId="7" fillId="0" borderId="23" xfId="0" applyFont="1" applyBorder="1" applyAlignment="1">
      <alignment vertical="top" wrapText="1"/>
    </xf>
    <xf numFmtId="0" fontId="7" fillId="0" borderId="24" xfId="0" applyFont="1" applyBorder="1" applyAlignment="1">
      <alignment vertical="top"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3" fontId="29" fillId="0" borderId="47" xfId="0" applyNumberFormat="1" applyFont="1" applyFill="1" applyBorder="1" applyAlignment="1">
      <alignment horizontal="center" vertical="center" wrapText="1"/>
    </xf>
    <xf numFmtId="0" fontId="4" fillId="0" borderId="46" xfId="0" applyFont="1" applyFill="1" applyBorder="1" applyAlignment="1">
      <alignment vertical="center" wrapText="1"/>
    </xf>
    <xf numFmtId="0" fontId="4" fillId="0" borderId="15" xfId="0" applyFont="1" applyFill="1" applyBorder="1" applyAlignment="1">
      <alignment vertical="center" wrapText="1"/>
    </xf>
    <xf numFmtId="0" fontId="4" fillId="0" borderId="18" xfId="0" applyFont="1" applyBorder="1" applyAlignment="1">
      <alignment horizontal="center" vertical="center" wrapText="1"/>
    </xf>
    <xf numFmtId="164" fontId="4" fillId="34" borderId="35" xfId="0" applyNumberFormat="1" applyFont="1" applyFill="1" applyBorder="1" applyAlignment="1">
      <alignment horizontal="center" vertical="center" wrapText="1"/>
    </xf>
    <xf numFmtId="0" fontId="0" fillId="0" borderId="0" xfId="0" applyFont="1"/>
    <xf numFmtId="165" fontId="0" fillId="0" borderId="0" xfId="0" applyNumberFormat="1" applyFont="1"/>
    <xf numFmtId="3" fontId="38" fillId="0" borderId="36" xfId="0" applyNumberFormat="1" applyFont="1" applyFill="1" applyBorder="1" applyAlignment="1">
      <alignment horizontal="center" vertical="center" wrapText="1"/>
    </xf>
    <xf numFmtId="165" fontId="38" fillId="0" borderId="36" xfId="0" applyNumberFormat="1" applyFont="1" applyBorder="1" applyAlignment="1">
      <alignment vertical="top" wrapText="1"/>
    </xf>
    <xf numFmtId="3" fontId="38" fillId="0" borderId="35" xfId="0" applyNumberFormat="1" applyFont="1" applyFill="1" applyBorder="1" applyAlignment="1">
      <alignment horizontal="center" vertical="center" wrapText="1"/>
    </xf>
    <xf numFmtId="165" fontId="38" fillId="0" borderId="35" xfId="0" applyNumberFormat="1" applyFont="1" applyBorder="1" applyAlignment="1">
      <alignment vertical="top" wrapText="1"/>
    </xf>
    <xf numFmtId="3" fontId="38" fillId="0" borderId="45" xfId="0" applyNumberFormat="1" applyFont="1" applyFill="1" applyBorder="1" applyAlignment="1">
      <alignment horizontal="center" vertical="center" wrapText="1"/>
    </xf>
    <xf numFmtId="165" fontId="38" fillId="0" borderId="31" xfId="0" applyNumberFormat="1" applyFont="1" applyBorder="1" applyAlignment="1">
      <alignment vertical="top" wrapText="1"/>
    </xf>
    <xf numFmtId="3" fontId="37" fillId="0" borderId="40" xfId="0" applyNumberFormat="1" applyFont="1" applyFill="1" applyBorder="1" applyAlignment="1">
      <alignment vertical="center" wrapText="1"/>
    </xf>
    <xf numFmtId="165" fontId="37" fillId="0" borderId="36" xfId="0" applyNumberFormat="1" applyFont="1" applyFill="1" applyBorder="1" applyAlignment="1">
      <alignment vertical="center" wrapText="1"/>
    </xf>
    <xf numFmtId="3" fontId="37" fillId="0" borderId="32" xfId="0" applyNumberFormat="1" applyFont="1" applyFill="1" applyBorder="1" applyAlignment="1">
      <alignment vertical="center" wrapText="1"/>
    </xf>
    <xf numFmtId="3" fontId="37" fillId="0" borderId="19" xfId="0" applyNumberFormat="1" applyFont="1" applyFill="1" applyBorder="1" applyAlignment="1">
      <alignment vertical="center" wrapText="1"/>
    </xf>
    <xf numFmtId="165" fontId="37" fillId="0" borderId="34" xfId="0" applyNumberFormat="1" applyFont="1" applyFill="1" applyBorder="1" applyAlignment="1">
      <alignment vertical="center" wrapText="1"/>
    </xf>
    <xf numFmtId="3" fontId="37" fillId="0" borderId="31" xfId="0" applyNumberFormat="1" applyFont="1" applyFill="1" applyBorder="1" applyAlignment="1">
      <alignment vertical="center" wrapText="1"/>
    </xf>
    <xf numFmtId="3" fontId="37" fillId="0" borderId="45" xfId="0" applyNumberFormat="1" applyFont="1" applyFill="1" applyBorder="1" applyAlignment="1">
      <alignment vertical="center" wrapText="1"/>
    </xf>
    <xf numFmtId="3" fontId="37" fillId="0" borderId="38" xfId="0" applyNumberFormat="1" applyFont="1" applyFill="1" applyBorder="1" applyAlignment="1">
      <alignment vertical="center" wrapText="1"/>
    </xf>
    <xf numFmtId="0" fontId="0" fillId="0" borderId="0" xfId="0" applyFont="1" applyBorder="1"/>
    <xf numFmtId="3" fontId="37" fillId="0" borderId="59" xfId="0" applyNumberFormat="1" applyFont="1" applyFill="1" applyBorder="1" applyAlignment="1">
      <alignment vertical="center" wrapText="1"/>
    </xf>
    <xf numFmtId="0" fontId="3" fillId="0" borderId="25" xfId="0" applyFont="1" applyBorder="1" applyAlignment="1">
      <alignment vertical="center" wrapText="1"/>
    </xf>
    <xf numFmtId="0" fontId="29" fillId="33" borderId="43" xfId="0" applyFont="1" applyFill="1" applyBorder="1" applyAlignment="1">
      <alignment vertical="center" wrapText="1"/>
    </xf>
    <xf numFmtId="0" fontId="4" fillId="0" borderId="43" xfId="0" applyFont="1" applyFill="1" applyBorder="1" applyAlignment="1">
      <alignment vertical="center" wrapText="1"/>
    </xf>
    <xf numFmtId="0" fontId="4" fillId="0" borderId="11" xfId="0" applyFont="1" applyFill="1" applyBorder="1" applyAlignment="1">
      <alignment horizontal="center" vertical="center" wrapText="1"/>
    </xf>
    <xf numFmtId="164" fontId="4" fillId="0" borderId="47" xfId="0" applyNumberFormat="1" applyFont="1" applyBorder="1" applyAlignment="1">
      <alignment horizontal="center" vertical="center" wrapText="1"/>
    </xf>
    <xf numFmtId="164" fontId="26" fillId="0" borderId="58"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4" fillId="0" borderId="47" xfId="0" applyNumberFormat="1" applyFont="1" applyFill="1" applyBorder="1" applyAlignment="1">
      <alignment horizontal="center" vertical="center" wrapText="1"/>
    </xf>
    <xf numFmtId="164" fontId="26" fillId="0" borderId="47" xfId="0" applyNumberFormat="1" applyFont="1" applyBorder="1" applyAlignment="1">
      <alignment horizontal="center" vertical="center" wrapText="1"/>
    </xf>
    <xf numFmtId="49" fontId="2" fillId="0" borderId="53" xfId="0" applyNumberFormat="1" applyFont="1" applyBorder="1" applyAlignment="1">
      <alignment horizontal="center" vertical="center" wrapText="1"/>
    </xf>
    <xf numFmtId="0" fontId="38" fillId="0" borderId="46" xfId="0" applyFont="1" applyFill="1" applyBorder="1" applyAlignment="1">
      <alignment vertical="center" wrapText="1"/>
    </xf>
    <xf numFmtId="0" fontId="38" fillId="0" borderId="37" xfId="0" applyFont="1" applyFill="1" applyBorder="1" applyAlignment="1">
      <alignment vertical="center" wrapText="1"/>
    </xf>
    <xf numFmtId="0" fontId="38" fillId="0" borderId="63" xfId="0" applyFont="1" applyFill="1" applyBorder="1" applyAlignment="1">
      <alignment vertical="center" wrapText="1"/>
    </xf>
    <xf numFmtId="3" fontId="25" fillId="33" borderId="0" xfId="0" applyNumberFormat="1" applyFont="1" applyFill="1" applyBorder="1" applyAlignment="1">
      <alignment horizontal="center" vertical="center" wrapText="1"/>
    </xf>
    <xf numFmtId="3" fontId="37" fillId="0" borderId="40" xfId="0" applyNumberFormat="1" applyFont="1" applyFill="1" applyBorder="1" applyAlignment="1">
      <alignment horizontal="left" vertical="center" wrapText="1"/>
    </xf>
    <xf numFmtId="3" fontId="37" fillId="0" borderId="41" xfId="0" applyNumberFormat="1" applyFont="1" applyFill="1" applyBorder="1" applyAlignment="1">
      <alignment horizontal="left" vertical="center" wrapText="1"/>
    </xf>
    <xf numFmtId="3" fontId="37" fillId="0" borderId="19" xfId="0" applyNumberFormat="1" applyFont="1" applyFill="1" applyBorder="1" applyAlignment="1">
      <alignment horizontal="left" vertical="center" wrapText="1"/>
    </xf>
    <xf numFmtId="3" fontId="37" fillId="0" borderId="33" xfId="0" applyNumberFormat="1" applyFont="1" applyFill="1" applyBorder="1" applyAlignment="1">
      <alignment horizontal="left" vertical="center" wrapText="1"/>
    </xf>
    <xf numFmtId="0" fontId="38" fillId="0" borderId="42" xfId="0" applyFont="1" applyFill="1" applyBorder="1" applyAlignment="1">
      <alignment vertical="center" wrapText="1"/>
    </xf>
    <xf numFmtId="0" fontId="38" fillId="0" borderId="13" xfId="0" applyFont="1" applyFill="1" applyBorder="1" applyAlignment="1">
      <alignment vertical="center" wrapText="1"/>
    </xf>
    <xf numFmtId="0" fontId="38" fillId="0" borderId="14" xfId="0" applyFont="1" applyFill="1" applyBorder="1" applyAlignment="1">
      <alignment vertical="center" wrapText="1"/>
    </xf>
    <xf numFmtId="3" fontId="28" fillId="0" borderId="28" xfId="0" applyNumberFormat="1" applyFont="1" applyFill="1" applyBorder="1" applyAlignment="1">
      <alignment horizontal="center" vertical="center" wrapText="1"/>
    </xf>
    <xf numFmtId="3" fontId="28" fillId="0" borderId="29" xfId="0" applyNumberFormat="1" applyFont="1" applyFill="1" applyBorder="1" applyAlignment="1">
      <alignment horizontal="center" vertical="center" wrapText="1"/>
    </xf>
    <xf numFmtId="3" fontId="28" fillId="0" borderId="30" xfId="0" applyNumberFormat="1" applyFont="1" applyFill="1" applyBorder="1" applyAlignment="1">
      <alignment horizontal="center" vertical="center" wrapText="1"/>
    </xf>
    <xf numFmtId="3" fontId="28" fillId="0" borderId="19" xfId="0" applyNumberFormat="1" applyFont="1" applyFill="1" applyBorder="1" applyAlignment="1">
      <alignment horizontal="left" vertical="center"/>
    </xf>
    <xf numFmtId="0" fontId="30" fillId="0" borderId="25" xfId="0" applyNumberFormat="1" applyFont="1" applyFill="1" applyBorder="1" applyAlignment="1">
      <alignment horizontal="right" vertical="center"/>
    </xf>
    <xf numFmtId="0" fontId="30" fillId="0" borderId="10" xfId="0" applyNumberFormat="1" applyFont="1" applyFill="1" applyBorder="1" applyAlignment="1">
      <alignment horizontal="right" vertical="center"/>
    </xf>
    <xf numFmtId="0" fontId="30" fillId="0" borderId="16" xfId="0" applyNumberFormat="1" applyFont="1" applyFill="1" applyBorder="1" applyAlignment="1">
      <alignment horizontal="right" vertical="center"/>
    </xf>
    <xf numFmtId="0" fontId="30" fillId="0" borderId="62" xfId="0" applyNumberFormat="1" applyFont="1" applyFill="1" applyBorder="1" applyAlignment="1">
      <alignment horizontal="right" vertical="center"/>
    </xf>
    <xf numFmtId="0" fontId="30" fillId="0" borderId="57" xfId="0" applyNumberFormat="1" applyFont="1" applyFill="1" applyBorder="1" applyAlignment="1">
      <alignment horizontal="right" vertical="center"/>
    </xf>
    <xf numFmtId="0" fontId="30" fillId="0" borderId="58" xfId="0" applyNumberFormat="1" applyFont="1" applyFill="1" applyBorder="1" applyAlignment="1">
      <alignment horizontal="right" vertical="center"/>
    </xf>
    <xf numFmtId="0" fontId="30" fillId="0" borderId="19" xfId="0" applyNumberFormat="1" applyFont="1" applyFill="1" applyBorder="1" applyAlignment="1">
      <alignment horizontal="right" vertical="center"/>
    </xf>
    <xf numFmtId="0" fontId="30" fillId="0" borderId="33" xfId="0" applyNumberFormat="1" applyFont="1" applyFill="1" applyBorder="1" applyAlignment="1">
      <alignment horizontal="right" vertical="center"/>
    </xf>
    <xf numFmtId="3" fontId="32" fillId="0" borderId="28" xfId="0" applyNumberFormat="1" applyFont="1" applyFill="1" applyBorder="1" applyAlignment="1">
      <alignment horizontal="left" vertical="top" wrapText="1"/>
    </xf>
    <xf numFmtId="3" fontId="32" fillId="0" borderId="29" xfId="0" applyNumberFormat="1" applyFont="1" applyFill="1" applyBorder="1" applyAlignment="1">
      <alignment horizontal="left" vertical="top" wrapText="1"/>
    </xf>
    <xf numFmtId="3" fontId="32" fillId="0" borderId="30" xfId="0" applyNumberFormat="1" applyFont="1" applyFill="1" applyBorder="1" applyAlignment="1">
      <alignment horizontal="left" vertical="top" wrapText="1"/>
    </xf>
    <xf numFmtId="3" fontId="31" fillId="34" borderId="29" xfId="0" applyNumberFormat="1" applyFont="1" applyFill="1" applyBorder="1" applyAlignment="1">
      <alignment horizontal="left" vertical="top" wrapText="1"/>
    </xf>
    <xf numFmtId="3" fontId="31" fillId="34" borderId="30" xfId="0" applyNumberFormat="1" applyFont="1" applyFill="1" applyBorder="1" applyAlignment="1">
      <alignment horizontal="left" vertical="top" wrapText="1"/>
    </xf>
    <xf numFmtId="0" fontId="30" fillId="0" borderId="20" xfId="0" applyNumberFormat="1" applyFont="1" applyFill="1" applyBorder="1" applyAlignment="1">
      <alignment horizontal="right" vertical="center"/>
    </xf>
    <xf numFmtId="0" fontId="30" fillId="0" borderId="26" xfId="0" applyNumberFormat="1" applyFont="1" applyFill="1" applyBorder="1" applyAlignment="1">
      <alignment horizontal="right" vertical="center"/>
    </xf>
    <xf numFmtId="0" fontId="30" fillId="0" borderId="24" xfId="0" applyNumberFormat="1" applyFont="1" applyFill="1" applyBorder="1" applyAlignment="1">
      <alignment horizontal="right" vertical="center"/>
    </xf>
    <xf numFmtId="0" fontId="30" fillId="0" borderId="49" xfId="0" applyNumberFormat="1" applyFont="1" applyFill="1" applyBorder="1" applyAlignment="1">
      <alignment horizontal="right" vertical="center"/>
    </xf>
    <xf numFmtId="0" fontId="2"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30" fillId="0" borderId="0" xfId="0" applyNumberFormat="1" applyFont="1" applyFill="1" applyBorder="1" applyAlignment="1">
      <alignment horizontal="right" vertical="center"/>
    </xf>
    <xf numFmtId="0" fontId="30" fillId="0" borderId="31" xfId="0" applyNumberFormat="1" applyFont="1" applyFill="1" applyBorder="1" applyAlignment="1">
      <alignment horizontal="right" vertical="center"/>
    </xf>
    <xf numFmtId="0" fontId="29" fillId="33" borderId="43" xfId="0" applyFont="1" applyFill="1" applyBorder="1" applyAlignment="1">
      <alignment vertical="center" wrapText="1"/>
    </xf>
    <xf numFmtId="0" fontId="29" fillId="33" borderId="12" xfId="0" applyFont="1" applyFill="1" applyBorder="1" applyAlignment="1">
      <alignment vertical="center" wrapText="1"/>
    </xf>
    <xf numFmtId="0" fontId="29" fillId="33" borderId="18" xfId="0" applyFont="1" applyFill="1" applyBorder="1" applyAlignment="1">
      <alignment vertical="center" wrapText="1"/>
    </xf>
    <xf numFmtId="0" fontId="30" fillId="0" borderId="60" xfId="0" applyNumberFormat="1" applyFont="1" applyFill="1" applyBorder="1" applyAlignment="1">
      <alignment horizontal="right" vertical="center"/>
    </xf>
    <xf numFmtId="0" fontId="30" fillId="0" borderId="61" xfId="0" applyNumberFormat="1" applyFont="1" applyFill="1" applyBorder="1" applyAlignment="1">
      <alignment horizontal="right" vertical="center"/>
    </xf>
    <xf numFmtId="0" fontId="4" fillId="35" borderId="12" xfId="0" applyFont="1" applyFill="1" applyBorder="1" applyAlignment="1">
      <alignment horizontal="center" vertical="center"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A19" sqref="A19"/>
    </sheetView>
  </sheetViews>
  <sheetFormatPr baseColWidth="10" defaultRowHeight="13.8"/>
  <cols>
    <col min="1" max="1" width="8.69921875" customWidth="1"/>
    <col min="2" max="2" width="11.19921875" customWidth="1"/>
    <col min="8" max="8" width="16.69921875" style="9" customWidth="1"/>
  </cols>
  <sheetData>
    <row r="1" spans="1:9" ht="69.599999999999994" customHeight="1" thickBot="1">
      <c r="A1" s="125" t="s">
        <v>21</v>
      </c>
      <c r="B1" s="125"/>
      <c r="C1" s="125"/>
      <c r="D1" s="125"/>
      <c r="E1" s="125"/>
      <c r="F1" s="125"/>
      <c r="G1" s="125"/>
      <c r="H1" s="125"/>
    </row>
    <row r="2" spans="1:9" s="1" customFormat="1" ht="64.8" customHeight="1" thickBot="1">
      <c r="A2" s="13"/>
      <c r="B2" s="14"/>
      <c r="C2" s="14"/>
      <c r="D2" s="14"/>
      <c r="E2" s="14"/>
      <c r="F2" s="16"/>
      <c r="G2" s="16"/>
      <c r="H2" s="17" t="s">
        <v>24</v>
      </c>
      <c r="I2" s="7"/>
    </row>
    <row r="3" spans="1:9" s="4" customFormat="1" ht="15.6" customHeight="1" thickBot="1">
      <c r="A3" s="5" t="s">
        <v>101</v>
      </c>
      <c r="B3" s="133" t="s">
        <v>72</v>
      </c>
      <c r="C3" s="134"/>
      <c r="D3" s="134"/>
      <c r="E3" s="134"/>
      <c r="F3" s="134"/>
      <c r="G3" s="135"/>
      <c r="H3" s="10" t="s">
        <v>5</v>
      </c>
    </row>
    <row r="4" spans="1:9" s="2" customFormat="1" ht="16.8" customHeight="1">
      <c r="A4" s="96">
        <v>1</v>
      </c>
      <c r="B4" s="130" t="s">
        <v>97</v>
      </c>
      <c r="C4" s="131"/>
      <c r="D4" s="131"/>
      <c r="E4" s="131"/>
      <c r="F4" s="131"/>
      <c r="G4" s="132"/>
      <c r="H4" s="97">
        <f>'Los 1 OHL+KÜA'!G63</f>
        <v>0</v>
      </c>
    </row>
    <row r="5" spans="1:9" s="2" customFormat="1" ht="16.8" customHeight="1" thickBot="1">
      <c r="A5" s="98">
        <v>2</v>
      </c>
      <c r="B5" s="122" t="s">
        <v>98</v>
      </c>
      <c r="C5" s="123"/>
      <c r="D5" s="123"/>
      <c r="E5" s="123"/>
      <c r="F5" s="123"/>
      <c r="G5" s="124"/>
      <c r="H5" s="99">
        <f>'Los 1 OHL+KÜA'!G64</f>
        <v>0</v>
      </c>
    </row>
    <row r="6" spans="1:9" s="2" customFormat="1">
      <c r="A6" s="98">
        <v>3</v>
      </c>
      <c r="B6" s="130" t="s">
        <v>99</v>
      </c>
      <c r="C6" s="131"/>
      <c r="D6" s="131"/>
      <c r="E6" s="131"/>
      <c r="F6" s="131"/>
      <c r="G6" s="132"/>
      <c r="H6" s="99">
        <f>'Los 2 Kabel'!G63</f>
        <v>0</v>
      </c>
    </row>
    <row r="7" spans="1:9" s="2" customFormat="1" ht="14.4" thickBot="1">
      <c r="A7" s="100">
        <v>4</v>
      </c>
      <c r="B7" s="122" t="s">
        <v>100</v>
      </c>
      <c r="C7" s="123"/>
      <c r="D7" s="123"/>
      <c r="E7" s="123"/>
      <c r="F7" s="123"/>
      <c r="G7" s="124"/>
      <c r="H7" s="101">
        <f>'Los 2 Kabel'!G64</f>
        <v>0</v>
      </c>
    </row>
    <row r="8" spans="1:9" s="4" customFormat="1" ht="13.8" customHeight="1">
      <c r="A8" s="111"/>
      <c r="B8" s="102"/>
      <c r="C8" s="102"/>
      <c r="D8" s="102"/>
      <c r="E8" s="126" t="s">
        <v>64</v>
      </c>
      <c r="F8" s="126"/>
      <c r="G8" s="127"/>
      <c r="H8" s="103">
        <f>H6+H4</f>
        <v>0</v>
      </c>
    </row>
    <row r="9" spans="1:9" s="4" customFormat="1" ht="13.8" customHeight="1" thickBot="1">
      <c r="A9" s="109"/>
      <c r="B9" s="104"/>
      <c r="C9" s="105"/>
      <c r="D9" s="105"/>
      <c r="E9" s="128" t="s">
        <v>25</v>
      </c>
      <c r="F9" s="128"/>
      <c r="G9" s="129"/>
      <c r="H9" s="106">
        <f>H4+H5+H6+H7</f>
        <v>0</v>
      </c>
    </row>
    <row r="10" spans="1:9">
      <c r="A10" s="110"/>
      <c r="B10" s="94"/>
      <c r="C10" s="94"/>
      <c r="D10" s="94"/>
      <c r="E10" s="94"/>
      <c r="F10" s="94"/>
      <c r="G10" s="94"/>
      <c r="H10" s="95"/>
    </row>
    <row r="11" spans="1:9" s="4" customFormat="1" ht="13.8" customHeight="1" thickBot="1">
      <c r="D11" s="136" t="s">
        <v>74</v>
      </c>
      <c r="E11" s="136"/>
      <c r="F11" s="136"/>
      <c r="G11" s="136"/>
      <c r="H11" s="11"/>
    </row>
    <row r="12" spans="1:9" s="4" customFormat="1" ht="13.8" customHeight="1">
      <c r="A12" s="107"/>
      <c r="B12" s="102"/>
      <c r="C12" s="102"/>
      <c r="D12" s="102"/>
      <c r="E12" s="126" t="s">
        <v>64</v>
      </c>
      <c r="F12" s="126"/>
      <c r="G12" s="127"/>
      <c r="H12" s="103">
        <f>H4</f>
        <v>0</v>
      </c>
    </row>
    <row r="13" spans="1:9" s="4" customFormat="1" ht="13.8" customHeight="1" thickBot="1">
      <c r="A13" s="108"/>
      <c r="B13" s="104"/>
      <c r="C13" s="105"/>
      <c r="D13" s="105"/>
      <c r="E13" s="128" t="s">
        <v>25</v>
      </c>
      <c r="F13" s="128"/>
      <c r="G13" s="129"/>
      <c r="H13" s="106">
        <f>H4+H5</f>
        <v>0</v>
      </c>
    </row>
    <row r="15" spans="1:9" ht="16.2" thickBot="1">
      <c r="A15" s="6"/>
      <c r="D15" s="136" t="s">
        <v>73</v>
      </c>
      <c r="E15" s="136"/>
      <c r="F15" s="136"/>
      <c r="G15" s="136"/>
    </row>
    <row r="16" spans="1:9" s="4" customFormat="1" ht="13.8" customHeight="1">
      <c r="A16" s="107"/>
      <c r="B16" s="102"/>
      <c r="C16" s="102"/>
      <c r="D16" s="102"/>
      <c r="E16" s="126" t="s">
        <v>64</v>
      </c>
      <c r="F16" s="126"/>
      <c r="G16" s="127"/>
      <c r="H16" s="103">
        <f>H6</f>
        <v>0</v>
      </c>
    </row>
    <row r="17" spans="1:8" s="4" customFormat="1" ht="13.8" customHeight="1" thickBot="1">
      <c r="A17" s="108"/>
      <c r="B17" s="104"/>
      <c r="C17" s="105"/>
      <c r="D17" s="105"/>
      <c r="E17" s="128" t="s">
        <v>25</v>
      </c>
      <c r="F17" s="128"/>
      <c r="G17" s="129"/>
      <c r="H17" s="106">
        <f>H6+H7</f>
        <v>0</v>
      </c>
    </row>
  </sheetData>
  <mergeCells count="14">
    <mergeCell ref="E16:G16"/>
    <mergeCell ref="E17:G17"/>
    <mergeCell ref="D11:G11"/>
    <mergeCell ref="D15:G15"/>
    <mergeCell ref="E9:G9"/>
    <mergeCell ref="B5:G5"/>
    <mergeCell ref="A1:H1"/>
    <mergeCell ref="E12:G12"/>
    <mergeCell ref="E13:G13"/>
    <mergeCell ref="B4:G4"/>
    <mergeCell ref="B6:G6"/>
    <mergeCell ref="B7:G7"/>
    <mergeCell ref="B3:G3"/>
    <mergeCell ref="E8:G8"/>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zoomScale="90" zoomScaleNormal="90" workbookViewId="0">
      <pane ySplit="3" topLeftCell="A13" activePane="bottomLeft" state="frozen"/>
      <selection pane="bottomLeft" activeCell="A2" sqref="A2:E2"/>
    </sheetView>
  </sheetViews>
  <sheetFormatPr baseColWidth="10" defaultColWidth="11" defaultRowHeight="13.2"/>
  <cols>
    <col min="1" max="1" width="8.69921875" style="2" customWidth="1"/>
    <col min="2" max="2" width="39.8984375" style="2" customWidth="1"/>
    <col min="3" max="3" width="11.19921875" style="27" customWidth="1"/>
    <col min="4" max="4" width="7.5" style="27" bestFit="1" customWidth="1"/>
    <col min="5" max="5" width="7.8984375" style="27" customWidth="1"/>
    <col min="6" max="6" width="9.3984375" style="27" bestFit="1" customWidth="1"/>
    <col min="7" max="7" width="13.19921875" style="27" customWidth="1"/>
    <col min="8" max="8" width="11" style="2"/>
    <col min="9" max="9" width="66" style="2" customWidth="1"/>
    <col min="10" max="10" width="11" style="2" customWidth="1"/>
    <col min="11" max="16384" width="11" style="2"/>
  </cols>
  <sheetData>
    <row r="1" spans="1:9" s="1" customFormat="1" ht="77.25" customHeight="1" thickBot="1">
      <c r="A1" s="125" t="s">
        <v>22</v>
      </c>
      <c r="B1" s="125"/>
      <c r="C1" s="125"/>
      <c r="D1" s="125"/>
      <c r="E1" s="125"/>
      <c r="F1" s="125"/>
      <c r="G1" s="125"/>
      <c r="H1" s="15"/>
    </row>
    <row r="2" spans="1:9" s="1" customFormat="1" ht="201.6" customHeight="1" thickBot="1">
      <c r="A2" s="145" t="s">
        <v>103</v>
      </c>
      <c r="B2" s="146"/>
      <c r="C2" s="146"/>
      <c r="D2" s="146"/>
      <c r="E2" s="147"/>
      <c r="F2" s="148" t="s">
        <v>24</v>
      </c>
      <c r="G2" s="149"/>
      <c r="H2" s="8"/>
      <c r="I2" s="7"/>
    </row>
    <row r="3" spans="1:9" s="1" customFormat="1" ht="20.100000000000001" customHeight="1" thickBot="1">
      <c r="A3" s="66"/>
      <c r="B3" s="18" t="s">
        <v>0</v>
      </c>
      <c r="C3" s="22" t="s">
        <v>19</v>
      </c>
      <c r="D3" s="43" t="s">
        <v>1</v>
      </c>
      <c r="E3" s="29" t="s">
        <v>2</v>
      </c>
      <c r="F3" s="33" t="s">
        <v>3</v>
      </c>
      <c r="G3" s="38" t="s">
        <v>5</v>
      </c>
    </row>
    <row r="4" spans="1:9" ht="15.6">
      <c r="A4" s="67">
        <v>1</v>
      </c>
      <c r="B4" s="20" t="s">
        <v>31</v>
      </c>
      <c r="C4" s="23"/>
      <c r="D4" s="44"/>
      <c r="E4" s="30"/>
      <c r="F4" s="34"/>
      <c r="G4" s="39"/>
    </row>
    <row r="5" spans="1:9" ht="15.6">
      <c r="A5" s="89"/>
      <c r="B5" s="91" t="s">
        <v>26</v>
      </c>
      <c r="C5" s="24">
        <v>3</v>
      </c>
      <c r="D5" s="28">
        <v>8</v>
      </c>
      <c r="E5" s="31" t="s">
        <v>12</v>
      </c>
      <c r="F5" s="35">
        <v>0</v>
      </c>
      <c r="G5" s="40">
        <f>C5*D5*F5</f>
        <v>0</v>
      </c>
    </row>
    <row r="6" spans="1:9" ht="15.6">
      <c r="A6" s="89"/>
      <c r="B6" s="90" t="s">
        <v>27</v>
      </c>
      <c r="C6" s="24">
        <v>3</v>
      </c>
      <c r="D6" s="28">
        <v>8</v>
      </c>
      <c r="E6" s="31" t="s">
        <v>12</v>
      </c>
      <c r="F6" s="35">
        <v>0</v>
      </c>
      <c r="G6" s="40">
        <f t="shared" ref="G6:G8" si="0">C6*D6*F6</f>
        <v>0</v>
      </c>
    </row>
    <row r="7" spans="1:9" ht="15.6">
      <c r="A7" s="12"/>
      <c r="B7" s="91" t="s">
        <v>28</v>
      </c>
      <c r="C7" s="25">
        <v>3</v>
      </c>
      <c r="D7" s="45">
        <v>8</v>
      </c>
      <c r="E7" s="92" t="s">
        <v>12</v>
      </c>
      <c r="F7" s="93">
        <v>0</v>
      </c>
      <c r="G7" s="51">
        <f>C7*D7*F7</f>
        <v>0</v>
      </c>
    </row>
    <row r="8" spans="1:9" ht="15.6">
      <c r="A8" s="12"/>
      <c r="B8" s="46" t="s">
        <v>29</v>
      </c>
      <c r="C8" s="24">
        <v>3</v>
      </c>
      <c r="D8" s="45">
        <v>8</v>
      </c>
      <c r="E8" s="31" t="s">
        <v>12</v>
      </c>
      <c r="F8" s="35">
        <v>0</v>
      </c>
      <c r="G8" s="40">
        <f t="shared" si="0"/>
        <v>0</v>
      </c>
    </row>
    <row r="9" spans="1:9" ht="14.25" customHeight="1" thickBot="1">
      <c r="A9" s="68"/>
      <c r="B9" s="143" t="s">
        <v>16</v>
      </c>
      <c r="C9" s="143"/>
      <c r="D9" s="143"/>
      <c r="E9" s="143"/>
      <c r="F9" s="150"/>
      <c r="G9" s="3">
        <f>SUM(G5:G8)</f>
        <v>0</v>
      </c>
    </row>
    <row r="10" spans="1:9" ht="15.6">
      <c r="A10" s="67">
        <v>2</v>
      </c>
      <c r="B10" s="20" t="s">
        <v>32</v>
      </c>
      <c r="C10" s="23"/>
      <c r="D10" s="44"/>
      <c r="E10" s="44"/>
      <c r="F10" s="39"/>
      <c r="G10" s="39"/>
    </row>
    <row r="11" spans="1:9" ht="15.6">
      <c r="A11" s="12"/>
      <c r="B11" s="46" t="s">
        <v>26</v>
      </c>
      <c r="C11" s="24">
        <v>3</v>
      </c>
      <c r="D11" s="164">
        <v>25</v>
      </c>
      <c r="E11" s="31" t="s">
        <v>12</v>
      </c>
      <c r="F11" s="35">
        <v>0</v>
      </c>
      <c r="G11" s="40">
        <f>C11*D11*F11</f>
        <v>0</v>
      </c>
    </row>
    <row r="12" spans="1:9" ht="15.6">
      <c r="A12" s="12"/>
      <c r="B12" s="46" t="s">
        <v>27</v>
      </c>
      <c r="C12" s="24">
        <v>3</v>
      </c>
      <c r="D12" s="164">
        <v>25</v>
      </c>
      <c r="E12" s="31" t="s">
        <v>12</v>
      </c>
      <c r="F12" s="35">
        <v>0</v>
      </c>
      <c r="G12" s="40">
        <f t="shared" ref="G12:G20" si="1">C12*D12*F12</f>
        <v>0</v>
      </c>
    </row>
    <row r="13" spans="1:9" ht="15.6">
      <c r="A13" s="12"/>
      <c r="B13" s="46" t="s">
        <v>28</v>
      </c>
      <c r="C13" s="24">
        <v>3</v>
      </c>
      <c r="D13" s="164">
        <v>25</v>
      </c>
      <c r="E13" s="31" t="s">
        <v>12</v>
      </c>
      <c r="F13" s="35">
        <v>0</v>
      </c>
      <c r="G13" s="40">
        <f t="shared" si="1"/>
        <v>0</v>
      </c>
    </row>
    <row r="14" spans="1:9" ht="15.6">
      <c r="A14" s="12"/>
      <c r="B14" s="46" t="s">
        <v>29</v>
      </c>
      <c r="C14" s="24">
        <v>3</v>
      </c>
      <c r="D14" s="164">
        <v>25</v>
      </c>
      <c r="E14" s="31" t="s">
        <v>12</v>
      </c>
      <c r="F14" s="35">
        <v>0</v>
      </c>
      <c r="G14" s="40">
        <f t="shared" si="1"/>
        <v>0</v>
      </c>
    </row>
    <row r="15" spans="1:9" ht="14.25" customHeight="1" thickBot="1">
      <c r="A15" s="68"/>
      <c r="B15" s="143" t="s">
        <v>17</v>
      </c>
      <c r="C15" s="143"/>
      <c r="D15" s="143"/>
      <c r="E15" s="143"/>
      <c r="F15" s="150"/>
      <c r="G15" s="3">
        <f>SUM(G11:G14)</f>
        <v>0</v>
      </c>
    </row>
    <row r="16" spans="1:9" ht="15.6">
      <c r="A16" s="69">
        <v>3</v>
      </c>
      <c r="B16" s="20" t="s">
        <v>33</v>
      </c>
      <c r="C16" s="23"/>
      <c r="D16" s="44"/>
      <c r="E16" s="44"/>
      <c r="F16" s="39"/>
      <c r="G16" s="39"/>
    </row>
    <row r="17" spans="1:8" ht="15.6">
      <c r="A17" s="12"/>
      <c r="B17" s="46" t="s">
        <v>26</v>
      </c>
      <c r="C17" s="24">
        <v>3</v>
      </c>
      <c r="D17" s="45">
        <v>2</v>
      </c>
      <c r="E17" s="31" t="s">
        <v>12</v>
      </c>
      <c r="F17" s="35">
        <v>0</v>
      </c>
      <c r="G17" s="40">
        <f t="shared" si="1"/>
        <v>0</v>
      </c>
    </row>
    <row r="18" spans="1:8" ht="15.6">
      <c r="A18" s="12"/>
      <c r="B18" s="46" t="s">
        <v>27</v>
      </c>
      <c r="C18" s="24">
        <v>3</v>
      </c>
      <c r="D18" s="45">
        <v>2</v>
      </c>
      <c r="E18" s="31" t="s">
        <v>12</v>
      </c>
      <c r="F18" s="35">
        <v>0</v>
      </c>
      <c r="G18" s="40">
        <f t="shared" si="1"/>
        <v>0</v>
      </c>
    </row>
    <row r="19" spans="1:8" ht="15.6">
      <c r="A19" s="12"/>
      <c r="B19" s="46" t="s">
        <v>28</v>
      </c>
      <c r="C19" s="24">
        <v>3</v>
      </c>
      <c r="D19" s="45">
        <v>2</v>
      </c>
      <c r="E19" s="31" t="s">
        <v>12</v>
      </c>
      <c r="F19" s="35">
        <v>0</v>
      </c>
      <c r="G19" s="40">
        <f t="shared" si="1"/>
        <v>0</v>
      </c>
    </row>
    <row r="20" spans="1:8" ht="15.6">
      <c r="A20" s="12"/>
      <c r="B20" s="46" t="s">
        <v>29</v>
      </c>
      <c r="C20" s="24">
        <v>3</v>
      </c>
      <c r="D20" s="45">
        <v>2</v>
      </c>
      <c r="E20" s="31" t="s">
        <v>12</v>
      </c>
      <c r="F20" s="35">
        <v>0</v>
      </c>
      <c r="G20" s="40">
        <f t="shared" si="1"/>
        <v>0</v>
      </c>
    </row>
    <row r="21" spans="1:8" ht="14.25" customHeight="1" thickBot="1">
      <c r="A21" s="68"/>
      <c r="B21" s="143" t="s">
        <v>18</v>
      </c>
      <c r="C21" s="143"/>
      <c r="D21" s="143"/>
      <c r="E21" s="143"/>
      <c r="F21" s="144"/>
      <c r="G21" s="60">
        <f>SUM(G17:G20)</f>
        <v>0</v>
      </c>
    </row>
    <row r="22" spans="1:8" ht="15.6">
      <c r="A22" s="67">
        <v>4</v>
      </c>
      <c r="B22" s="113" t="s">
        <v>77</v>
      </c>
      <c r="C22" s="23"/>
      <c r="D22" s="44"/>
      <c r="E22" s="30"/>
      <c r="F22" s="39"/>
      <c r="G22" s="39"/>
    </row>
    <row r="23" spans="1:8" ht="92.4">
      <c r="A23" s="77" t="s">
        <v>13</v>
      </c>
      <c r="B23" s="112" t="s">
        <v>75</v>
      </c>
      <c r="C23" s="24">
        <v>1</v>
      </c>
      <c r="D23" s="28">
        <v>50</v>
      </c>
      <c r="E23" s="31" t="s">
        <v>11</v>
      </c>
      <c r="F23" s="37">
        <v>0</v>
      </c>
      <c r="G23" s="40">
        <f>C23*D23*F23</f>
        <v>0</v>
      </c>
      <c r="H23" s="19"/>
    </row>
    <row r="24" spans="1:8" ht="69.599999999999994" customHeight="1">
      <c r="A24" s="77" t="s">
        <v>14</v>
      </c>
      <c r="B24" s="112" t="s">
        <v>76</v>
      </c>
      <c r="C24" s="24">
        <v>1</v>
      </c>
      <c r="D24" s="28">
        <v>4</v>
      </c>
      <c r="E24" s="31" t="s">
        <v>11</v>
      </c>
      <c r="F24" s="37">
        <v>0</v>
      </c>
      <c r="G24" s="40">
        <f>C24*D24*F24</f>
        <v>0</v>
      </c>
      <c r="H24" s="19"/>
    </row>
    <row r="25" spans="1:8" ht="26.4">
      <c r="A25" s="77" t="s">
        <v>56</v>
      </c>
      <c r="B25" s="75" t="s">
        <v>46</v>
      </c>
      <c r="C25" s="24">
        <v>1</v>
      </c>
      <c r="D25" s="24">
        <v>100</v>
      </c>
      <c r="E25" s="31" t="s">
        <v>11</v>
      </c>
      <c r="F25" s="37">
        <v>0</v>
      </c>
      <c r="G25" s="40">
        <f t="shared" ref="G25:G30" si="2">C25*D25*F25</f>
        <v>0</v>
      </c>
    </row>
    <row r="26" spans="1:8" ht="79.2">
      <c r="A26" s="77" t="s">
        <v>57</v>
      </c>
      <c r="B26" s="76" t="s">
        <v>54</v>
      </c>
      <c r="C26" s="24">
        <v>1</v>
      </c>
      <c r="D26" s="24">
        <v>50</v>
      </c>
      <c r="E26" s="31" t="s">
        <v>11</v>
      </c>
      <c r="F26" s="37">
        <v>0</v>
      </c>
      <c r="G26" s="40">
        <f t="shared" si="2"/>
        <v>0</v>
      </c>
    </row>
    <row r="27" spans="1:8" ht="66">
      <c r="A27" s="77" t="s">
        <v>58</v>
      </c>
      <c r="B27" s="76" t="s">
        <v>47</v>
      </c>
      <c r="C27" s="24">
        <v>1</v>
      </c>
      <c r="D27" s="24">
        <v>20</v>
      </c>
      <c r="E27" s="31" t="s">
        <v>11</v>
      </c>
      <c r="F27" s="37">
        <v>0</v>
      </c>
      <c r="G27" s="40">
        <f t="shared" si="2"/>
        <v>0</v>
      </c>
    </row>
    <row r="28" spans="1:8" ht="26.4">
      <c r="A28" s="77" t="s">
        <v>59</v>
      </c>
      <c r="B28" s="75" t="s">
        <v>48</v>
      </c>
      <c r="C28" s="24">
        <v>1</v>
      </c>
      <c r="D28" s="24">
        <v>50</v>
      </c>
      <c r="E28" s="31" t="s">
        <v>11</v>
      </c>
      <c r="F28" s="37">
        <v>0</v>
      </c>
      <c r="G28" s="40">
        <f t="shared" si="2"/>
        <v>0</v>
      </c>
    </row>
    <row r="29" spans="1:8" ht="66">
      <c r="A29" s="77" t="s">
        <v>60</v>
      </c>
      <c r="B29" s="75" t="s">
        <v>49</v>
      </c>
      <c r="C29" s="24">
        <v>1</v>
      </c>
      <c r="D29" s="24">
        <v>50</v>
      </c>
      <c r="E29" s="31" t="s">
        <v>11</v>
      </c>
      <c r="F29" s="37">
        <v>0</v>
      </c>
      <c r="G29" s="40">
        <f t="shared" si="2"/>
        <v>0</v>
      </c>
    </row>
    <row r="30" spans="1:8" ht="39.6">
      <c r="A30" s="77" t="s">
        <v>61</v>
      </c>
      <c r="B30" s="76" t="s">
        <v>55</v>
      </c>
      <c r="C30" s="24">
        <v>1</v>
      </c>
      <c r="D30" s="24">
        <v>30</v>
      </c>
      <c r="E30" s="31" t="s">
        <v>11</v>
      </c>
      <c r="F30" s="37">
        <v>0</v>
      </c>
      <c r="G30" s="40">
        <f t="shared" si="2"/>
        <v>0</v>
      </c>
    </row>
    <row r="31" spans="1:8" ht="14.25" customHeight="1">
      <c r="A31" s="84"/>
      <c r="B31" s="151" t="s">
        <v>15</v>
      </c>
      <c r="C31" s="152"/>
      <c r="D31" s="152"/>
      <c r="E31" s="152"/>
      <c r="F31" s="153"/>
      <c r="G31" s="120">
        <f>SUM(G23:G30)</f>
        <v>0</v>
      </c>
    </row>
    <row r="32" spans="1:8" ht="14.25" customHeight="1" thickBot="1">
      <c r="A32" s="68"/>
      <c r="B32" s="143" t="s">
        <v>84</v>
      </c>
      <c r="C32" s="143"/>
      <c r="D32" s="143"/>
      <c r="E32" s="143"/>
      <c r="F32" s="144"/>
      <c r="G32" s="60">
        <f>G9+G15+G21+G31</f>
        <v>0</v>
      </c>
    </row>
    <row r="33" spans="1:7" ht="15.6">
      <c r="A33" s="67">
        <v>5</v>
      </c>
      <c r="B33" s="113" t="s">
        <v>30</v>
      </c>
      <c r="C33" s="23"/>
      <c r="D33" s="44"/>
      <c r="E33" s="30"/>
      <c r="F33" s="39"/>
      <c r="G33" s="39"/>
    </row>
    <row r="34" spans="1:7" s="47" customFormat="1" ht="32.4" customHeight="1">
      <c r="A34" s="154" t="s">
        <v>85</v>
      </c>
      <c r="B34" s="155"/>
      <c r="C34" s="155"/>
      <c r="D34" s="155"/>
      <c r="E34" s="156"/>
      <c r="F34" s="61"/>
      <c r="G34" s="61"/>
    </row>
    <row r="35" spans="1:7">
      <c r="A35" s="77"/>
      <c r="B35" s="70" t="s">
        <v>37</v>
      </c>
      <c r="C35" s="49"/>
      <c r="D35" s="50" t="s">
        <v>8</v>
      </c>
      <c r="E35" s="64"/>
      <c r="F35" s="40"/>
      <c r="G35" s="40"/>
    </row>
    <row r="36" spans="1:7">
      <c r="A36" s="118" t="s">
        <v>65</v>
      </c>
      <c r="B36" s="71" t="s">
        <v>34</v>
      </c>
      <c r="C36" s="28">
        <v>1</v>
      </c>
      <c r="D36" s="28">
        <v>200</v>
      </c>
      <c r="E36" s="65" t="s">
        <v>50</v>
      </c>
      <c r="F36" s="37">
        <v>0</v>
      </c>
      <c r="G36" s="40">
        <f t="shared" ref="G36:G50" si="3">C36*D36*F36</f>
        <v>0</v>
      </c>
    </row>
    <row r="37" spans="1:7" ht="25.5" customHeight="1">
      <c r="A37" s="77"/>
      <c r="B37" s="72" t="s">
        <v>38</v>
      </c>
      <c r="C37" s="28"/>
      <c r="D37" s="28"/>
      <c r="E37" s="65"/>
      <c r="F37" s="40"/>
      <c r="G37" s="40"/>
    </row>
    <row r="38" spans="1:7">
      <c r="A38" s="118" t="s">
        <v>66</v>
      </c>
      <c r="B38" s="71" t="s">
        <v>35</v>
      </c>
      <c r="C38" s="28">
        <v>1</v>
      </c>
      <c r="D38" s="28">
        <v>30</v>
      </c>
      <c r="E38" s="65" t="s">
        <v>11</v>
      </c>
      <c r="F38" s="37">
        <v>0</v>
      </c>
      <c r="G38" s="40">
        <f t="shared" si="3"/>
        <v>0</v>
      </c>
    </row>
    <row r="39" spans="1:7" ht="14.25" customHeight="1">
      <c r="A39" s="118" t="s">
        <v>67</v>
      </c>
      <c r="B39" s="71" t="s">
        <v>36</v>
      </c>
      <c r="C39" s="28">
        <v>1</v>
      </c>
      <c r="D39" s="28">
        <v>30</v>
      </c>
      <c r="E39" s="65" t="s">
        <v>11</v>
      </c>
      <c r="F39" s="37">
        <v>0</v>
      </c>
      <c r="G39" s="40">
        <f t="shared" si="3"/>
        <v>0</v>
      </c>
    </row>
    <row r="40" spans="1:7" ht="25.5" customHeight="1">
      <c r="A40" s="118" t="s">
        <v>68</v>
      </c>
      <c r="B40" s="73" t="s">
        <v>39</v>
      </c>
      <c r="C40" s="28">
        <v>1</v>
      </c>
      <c r="D40" s="28">
        <v>50</v>
      </c>
      <c r="E40" s="65" t="s">
        <v>11</v>
      </c>
      <c r="F40" s="37">
        <v>0</v>
      </c>
      <c r="G40" s="40">
        <f t="shared" si="3"/>
        <v>0</v>
      </c>
    </row>
    <row r="41" spans="1:7" ht="13.8" customHeight="1">
      <c r="A41" s="118" t="s">
        <v>70</v>
      </c>
      <c r="B41" s="73" t="s">
        <v>40</v>
      </c>
      <c r="C41" s="28">
        <v>1</v>
      </c>
      <c r="D41" s="28">
        <v>80</v>
      </c>
      <c r="E41" s="65" t="s">
        <v>11</v>
      </c>
      <c r="F41" s="37">
        <v>0</v>
      </c>
      <c r="G41" s="40">
        <f t="shared" si="3"/>
        <v>0</v>
      </c>
    </row>
    <row r="42" spans="1:7" ht="27.75" customHeight="1">
      <c r="A42" s="77"/>
      <c r="B42" s="74" t="s">
        <v>52</v>
      </c>
      <c r="C42" s="28"/>
      <c r="D42" s="28"/>
      <c r="E42" s="65"/>
      <c r="F42" s="40"/>
      <c r="G42" s="40"/>
    </row>
    <row r="43" spans="1:7" ht="14.1" customHeight="1">
      <c r="A43" s="118" t="s">
        <v>71</v>
      </c>
      <c r="B43" s="71" t="s">
        <v>41</v>
      </c>
      <c r="C43" s="28">
        <v>1</v>
      </c>
      <c r="D43" s="28">
        <v>150</v>
      </c>
      <c r="E43" s="65" t="s">
        <v>51</v>
      </c>
      <c r="F43" s="37">
        <v>0</v>
      </c>
      <c r="G43" s="40">
        <f t="shared" si="3"/>
        <v>0</v>
      </c>
    </row>
    <row r="44" spans="1:7" ht="14.1" customHeight="1">
      <c r="A44" s="77"/>
      <c r="B44" s="73" t="s">
        <v>42</v>
      </c>
      <c r="C44" s="28"/>
      <c r="D44" s="28"/>
      <c r="E44" s="65"/>
      <c r="F44" s="40"/>
      <c r="G44" s="40"/>
    </row>
    <row r="45" spans="1:7" ht="14.1" customHeight="1">
      <c r="A45" s="118" t="s">
        <v>78</v>
      </c>
      <c r="B45" s="71" t="s">
        <v>35</v>
      </c>
      <c r="C45" s="28">
        <v>1</v>
      </c>
      <c r="D45" s="28">
        <v>25</v>
      </c>
      <c r="E45" s="31" t="s">
        <v>11</v>
      </c>
      <c r="F45" s="37">
        <v>0</v>
      </c>
      <c r="G45" s="40">
        <f t="shared" si="3"/>
        <v>0</v>
      </c>
    </row>
    <row r="46" spans="1:7" ht="14.1" customHeight="1">
      <c r="A46" s="118" t="s">
        <v>79</v>
      </c>
      <c r="B46" s="71" t="s">
        <v>36</v>
      </c>
      <c r="C46" s="28">
        <v>1</v>
      </c>
      <c r="D46" s="28">
        <v>25</v>
      </c>
      <c r="E46" s="31" t="s">
        <v>11</v>
      </c>
      <c r="F46" s="37">
        <v>0</v>
      </c>
      <c r="G46" s="40">
        <f t="shared" si="3"/>
        <v>0</v>
      </c>
    </row>
    <row r="47" spans="1:7" ht="14.1" customHeight="1">
      <c r="A47" s="118" t="s">
        <v>80</v>
      </c>
      <c r="B47" s="73" t="s">
        <v>43</v>
      </c>
      <c r="C47" s="28">
        <v>1</v>
      </c>
      <c r="D47" s="28">
        <v>50</v>
      </c>
      <c r="E47" s="31" t="s">
        <v>11</v>
      </c>
      <c r="F47" s="37">
        <v>0</v>
      </c>
      <c r="G47" s="40">
        <f t="shared" si="3"/>
        <v>0</v>
      </c>
    </row>
    <row r="48" spans="1:7" ht="52.8">
      <c r="A48" s="118" t="s">
        <v>81</v>
      </c>
      <c r="B48" s="74" t="s">
        <v>53</v>
      </c>
      <c r="C48" s="28">
        <v>1</v>
      </c>
      <c r="D48" s="28">
        <v>15</v>
      </c>
      <c r="E48" s="31" t="s">
        <v>11</v>
      </c>
      <c r="F48" s="37">
        <v>0</v>
      </c>
      <c r="G48" s="40">
        <f t="shared" si="3"/>
        <v>0</v>
      </c>
    </row>
    <row r="49" spans="1:7" ht="66">
      <c r="A49" s="118" t="s">
        <v>82</v>
      </c>
      <c r="B49" s="75" t="s">
        <v>44</v>
      </c>
      <c r="C49" s="24">
        <v>1</v>
      </c>
      <c r="D49" s="24">
        <v>50</v>
      </c>
      <c r="E49" s="31" t="s">
        <v>11</v>
      </c>
      <c r="F49" s="37">
        <v>0</v>
      </c>
      <c r="G49" s="40">
        <f t="shared" si="3"/>
        <v>0</v>
      </c>
    </row>
    <row r="50" spans="1:7">
      <c r="A50" s="118" t="s">
        <v>83</v>
      </c>
      <c r="B50" s="75" t="s">
        <v>45</v>
      </c>
      <c r="C50" s="24">
        <v>1</v>
      </c>
      <c r="D50" s="24">
        <v>15</v>
      </c>
      <c r="E50" s="31" t="s">
        <v>11</v>
      </c>
      <c r="F50" s="37">
        <v>0</v>
      </c>
      <c r="G50" s="40">
        <f t="shared" si="3"/>
        <v>0</v>
      </c>
    </row>
    <row r="51" spans="1:7" ht="14.25" customHeight="1">
      <c r="A51" s="84"/>
      <c r="B51" s="157" t="s">
        <v>63</v>
      </c>
      <c r="C51" s="157"/>
      <c r="D51" s="157"/>
      <c r="E51" s="157"/>
      <c r="F51" s="158"/>
      <c r="G51" s="52">
        <f>SUM(G35:G50)</f>
        <v>0</v>
      </c>
    </row>
    <row r="52" spans="1:7">
      <c r="A52" s="85"/>
      <c r="B52" s="86"/>
      <c r="C52" s="87"/>
      <c r="D52" s="87"/>
      <c r="E52" s="87"/>
      <c r="F52" s="87"/>
      <c r="G52" s="88"/>
    </row>
    <row r="53" spans="1:7" ht="15.6">
      <c r="A53" s="67">
        <v>6</v>
      </c>
      <c r="B53" s="159" t="s">
        <v>9</v>
      </c>
      <c r="C53" s="160"/>
      <c r="D53" s="160"/>
      <c r="E53" s="160"/>
      <c r="F53" s="160"/>
      <c r="G53" s="161"/>
    </row>
    <row r="54" spans="1:7" ht="33" customHeight="1">
      <c r="A54" s="154" t="s">
        <v>88</v>
      </c>
      <c r="B54" s="155"/>
      <c r="C54" s="155"/>
      <c r="D54" s="155"/>
      <c r="E54" s="155"/>
      <c r="F54" s="62"/>
      <c r="G54" s="21"/>
    </row>
    <row r="55" spans="1:7">
      <c r="A55" s="121" t="s">
        <v>89</v>
      </c>
      <c r="B55" s="48" t="s">
        <v>69</v>
      </c>
      <c r="C55" s="24">
        <v>3</v>
      </c>
      <c r="D55" s="24">
        <v>50</v>
      </c>
      <c r="E55" s="31" t="s">
        <v>4</v>
      </c>
      <c r="F55" s="37">
        <v>0</v>
      </c>
      <c r="G55" s="40">
        <f t="shared" ref="G55:G60" si="4">D55*F55</f>
        <v>0</v>
      </c>
    </row>
    <row r="56" spans="1:7">
      <c r="A56" s="121" t="s">
        <v>90</v>
      </c>
      <c r="B56" s="48" t="s">
        <v>69</v>
      </c>
      <c r="C56" s="24">
        <v>3</v>
      </c>
      <c r="D56" s="24">
        <v>5</v>
      </c>
      <c r="E56" s="31" t="s">
        <v>62</v>
      </c>
      <c r="F56" s="37">
        <v>0</v>
      </c>
      <c r="G56" s="40">
        <f t="shared" si="4"/>
        <v>0</v>
      </c>
    </row>
    <row r="57" spans="1:7">
      <c r="A57" s="121" t="s">
        <v>91</v>
      </c>
      <c r="B57" s="78" t="s">
        <v>10</v>
      </c>
      <c r="C57" s="24">
        <v>3</v>
      </c>
      <c r="D57" s="24">
        <v>50</v>
      </c>
      <c r="E57" s="31" t="s">
        <v>4</v>
      </c>
      <c r="F57" s="37">
        <v>0</v>
      </c>
      <c r="G57" s="40">
        <f t="shared" si="4"/>
        <v>0</v>
      </c>
    </row>
    <row r="58" spans="1:7">
      <c r="A58" s="121" t="s">
        <v>92</v>
      </c>
      <c r="B58" s="78" t="s">
        <v>10</v>
      </c>
      <c r="C58" s="24">
        <v>3</v>
      </c>
      <c r="D58" s="24">
        <v>10</v>
      </c>
      <c r="E58" s="31" t="s">
        <v>62</v>
      </c>
      <c r="F58" s="37">
        <v>0</v>
      </c>
      <c r="G58" s="40">
        <f t="shared" si="4"/>
        <v>0</v>
      </c>
    </row>
    <row r="59" spans="1:7">
      <c r="A59" s="121" t="s">
        <v>93</v>
      </c>
      <c r="B59" s="79" t="s">
        <v>7</v>
      </c>
      <c r="C59" s="24">
        <v>3</v>
      </c>
      <c r="D59" s="24">
        <v>50</v>
      </c>
      <c r="E59" s="31" t="s">
        <v>4</v>
      </c>
      <c r="F59" s="37">
        <v>0</v>
      </c>
      <c r="G59" s="40">
        <f t="shared" si="4"/>
        <v>0</v>
      </c>
    </row>
    <row r="60" spans="1:7">
      <c r="A60" s="121" t="s">
        <v>94</v>
      </c>
      <c r="B60" s="79" t="s">
        <v>7</v>
      </c>
      <c r="C60" s="24">
        <v>3</v>
      </c>
      <c r="D60" s="24">
        <v>10</v>
      </c>
      <c r="E60" s="31" t="s">
        <v>62</v>
      </c>
      <c r="F60" s="37">
        <v>0</v>
      </c>
      <c r="G60" s="40">
        <f t="shared" si="4"/>
        <v>0</v>
      </c>
    </row>
    <row r="61" spans="1:7" ht="14.25" customHeight="1" thickBot="1">
      <c r="A61" s="68"/>
      <c r="B61" s="162" t="s">
        <v>86</v>
      </c>
      <c r="C61" s="162"/>
      <c r="D61" s="162"/>
      <c r="E61" s="162"/>
      <c r="F61" s="163"/>
      <c r="G61" s="60">
        <f>SUM(G55:G60)</f>
        <v>0</v>
      </c>
    </row>
    <row r="62" spans="1:7">
      <c r="A62" s="58"/>
      <c r="B62" s="81"/>
      <c r="C62" s="59"/>
      <c r="D62" s="53"/>
      <c r="E62" s="53"/>
      <c r="F62" s="53"/>
      <c r="G62" s="57"/>
    </row>
    <row r="63" spans="1:7" ht="14.25" customHeight="1">
      <c r="A63" s="80"/>
      <c r="B63" s="137" t="s">
        <v>96</v>
      </c>
      <c r="C63" s="138"/>
      <c r="D63" s="138"/>
      <c r="E63" s="138"/>
      <c r="F63" s="139"/>
      <c r="G63" s="42">
        <f>G61+G32</f>
        <v>0</v>
      </c>
    </row>
    <row r="64" spans="1:7" ht="14.25" customHeight="1">
      <c r="A64" s="80"/>
      <c r="B64" s="137" t="s">
        <v>95</v>
      </c>
      <c r="C64" s="138"/>
      <c r="D64" s="138"/>
      <c r="E64" s="138"/>
      <c r="F64" s="139"/>
      <c r="G64" s="42">
        <f>G51</f>
        <v>0</v>
      </c>
    </row>
    <row r="65" spans="1:7" ht="14.25" customHeight="1" thickBot="1">
      <c r="A65" s="68"/>
      <c r="B65" s="140" t="s">
        <v>87</v>
      </c>
      <c r="C65" s="141"/>
      <c r="D65" s="141"/>
      <c r="E65" s="141"/>
      <c r="F65" s="142"/>
      <c r="G65" s="63">
        <f>G63+G64</f>
        <v>0</v>
      </c>
    </row>
  </sheetData>
  <mergeCells count="16">
    <mergeCell ref="B63:F63"/>
    <mergeCell ref="B64:F64"/>
    <mergeCell ref="B65:F65"/>
    <mergeCell ref="B21:F21"/>
    <mergeCell ref="A1:G1"/>
    <mergeCell ref="A2:E2"/>
    <mergeCell ref="F2:G2"/>
    <mergeCell ref="B9:F9"/>
    <mergeCell ref="B15:F15"/>
    <mergeCell ref="B31:F31"/>
    <mergeCell ref="B32:F32"/>
    <mergeCell ref="A34:E34"/>
    <mergeCell ref="B51:F51"/>
    <mergeCell ref="B53:G53"/>
    <mergeCell ref="A54:E54"/>
    <mergeCell ref="B61:F61"/>
  </mergeCells>
  <pageMargins left="0.70866141732283472" right="0.70866141732283472" top="0.74803149606299213" bottom="0.74803149606299213" header="0.31496062992125984" footer="0.31496062992125984"/>
  <pageSetup paperSize="9" fitToHeight="0" orientation="portrait" r:id="rId1"/>
  <headerFooter>
    <oddFooter>&amp;L&amp;"-,Standard"LV Baugrunderkundung&amp;R&amp;"-,Standard"&amp;P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90" zoomScaleNormal="90" workbookViewId="0">
      <pane ySplit="3" topLeftCell="A4" activePane="bottomLeft" state="frozen"/>
      <selection pane="bottomLeft" activeCell="B7" sqref="B7"/>
    </sheetView>
  </sheetViews>
  <sheetFormatPr baseColWidth="10" defaultColWidth="11" defaultRowHeight="13.2"/>
  <cols>
    <col min="1" max="1" width="8.69921875" style="2" customWidth="1"/>
    <col min="2" max="2" width="39.8984375" style="2" customWidth="1"/>
    <col min="3" max="3" width="11.19921875" style="27" customWidth="1"/>
    <col min="4" max="4" width="7.5" style="27" bestFit="1" customWidth="1"/>
    <col min="5" max="5" width="7.8984375" style="27" customWidth="1"/>
    <col min="6" max="6" width="9.3984375" style="27" bestFit="1" customWidth="1"/>
    <col min="7" max="7" width="13.19921875" style="27" customWidth="1"/>
    <col min="8" max="8" width="11" style="2"/>
    <col min="9" max="9" width="66" style="2" customWidth="1"/>
    <col min="10" max="10" width="11" style="2" customWidth="1"/>
    <col min="11" max="16384" width="11" style="2"/>
  </cols>
  <sheetData>
    <row r="1" spans="1:9" s="1" customFormat="1" ht="77.25" customHeight="1" thickBot="1">
      <c r="A1" s="125" t="s">
        <v>23</v>
      </c>
      <c r="B1" s="125"/>
      <c r="C1" s="125"/>
      <c r="D1" s="125"/>
      <c r="E1" s="125"/>
      <c r="F1" s="125"/>
      <c r="G1" s="125"/>
      <c r="H1" s="15"/>
    </row>
    <row r="2" spans="1:9" s="1" customFormat="1" ht="196.8" customHeight="1" thickBot="1">
      <c r="A2" s="145" t="s">
        <v>102</v>
      </c>
      <c r="B2" s="146"/>
      <c r="C2" s="146"/>
      <c r="D2" s="146"/>
      <c r="E2" s="147"/>
      <c r="F2" s="148" t="s">
        <v>24</v>
      </c>
      <c r="G2" s="149"/>
      <c r="H2" s="8"/>
      <c r="I2" s="7"/>
    </row>
    <row r="3" spans="1:9" s="1" customFormat="1" ht="20.100000000000001" customHeight="1" thickBot="1">
      <c r="A3" s="66"/>
      <c r="B3" s="18" t="s">
        <v>0</v>
      </c>
      <c r="C3" s="22" t="s">
        <v>19</v>
      </c>
      <c r="D3" s="43" t="s">
        <v>1</v>
      </c>
      <c r="E3" s="29" t="s">
        <v>2</v>
      </c>
      <c r="F3" s="33" t="s">
        <v>3</v>
      </c>
      <c r="G3" s="38" t="s">
        <v>5</v>
      </c>
    </row>
    <row r="4" spans="1:9" ht="15.6">
      <c r="A4" s="67">
        <v>1</v>
      </c>
      <c r="B4" s="20" t="s">
        <v>31</v>
      </c>
      <c r="C4" s="23"/>
      <c r="D4" s="44"/>
      <c r="E4" s="30"/>
      <c r="F4" s="34"/>
      <c r="G4" s="39"/>
    </row>
    <row r="5" spans="1:9" ht="15.6">
      <c r="A5" s="89"/>
      <c r="B5" s="54" t="s">
        <v>26</v>
      </c>
      <c r="C5" s="26">
        <v>1.5</v>
      </c>
      <c r="D5" s="55">
        <v>6</v>
      </c>
      <c r="E5" s="32" t="s">
        <v>12</v>
      </c>
      <c r="F5" s="36">
        <v>0</v>
      </c>
      <c r="G5" s="41">
        <f>C5*D5*F5</f>
        <v>0</v>
      </c>
    </row>
    <row r="6" spans="1:9" ht="15.6">
      <c r="A6" s="89"/>
      <c r="B6" s="91" t="s">
        <v>27</v>
      </c>
      <c r="C6" s="26">
        <v>1.5</v>
      </c>
      <c r="D6" s="115">
        <v>6</v>
      </c>
      <c r="E6" s="32" t="s">
        <v>12</v>
      </c>
      <c r="F6" s="35">
        <v>0</v>
      </c>
      <c r="G6" s="116">
        <f t="shared" ref="G6:G8" si="0">C6*D6*F6</f>
        <v>0</v>
      </c>
    </row>
    <row r="7" spans="1:9" ht="15.6">
      <c r="A7" s="12"/>
      <c r="B7" s="114" t="s">
        <v>28</v>
      </c>
      <c r="C7" s="26">
        <v>1.5</v>
      </c>
      <c r="D7" s="28">
        <v>6</v>
      </c>
      <c r="E7" s="31" t="s">
        <v>12</v>
      </c>
      <c r="F7" s="93">
        <v>0</v>
      </c>
      <c r="G7" s="51">
        <f>C7*D7*F7</f>
        <v>0</v>
      </c>
    </row>
    <row r="8" spans="1:9" ht="15.6">
      <c r="A8" s="12"/>
      <c r="B8" s="46" t="s">
        <v>29</v>
      </c>
      <c r="C8" s="24">
        <v>1.5</v>
      </c>
      <c r="D8" s="45">
        <v>6</v>
      </c>
      <c r="E8" s="31" t="s">
        <v>12</v>
      </c>
      <c r="F8" s="35">
        <v>0</v>
      </c>
      <c r="G8" s="40">
        <f t="shared" si="0"/>
        <v>0</v>
      </c>
    </row>
    <row r="9" spans="1:9" ht="14.25" customHeight="1" thickBot="1">
      <c r="A9" s="68"/>
      <c r="B9" s="143" t="s">
        <v>16</v>
      </c>
      <c r="C9" s="143"/>
      <c r="D9" s="143"/>
      <c r="E9" s="143"/>
      <c r="F9" s="150"/>
      <c r="G9" s="117">
        <f>SUM(G5:G8)</f>
        <v>0</v>
      </c>
    </row>
    <row r="10" spans="1:9" ht="15.6">
      <c r="A10" s="67">
        <v>2</v>
      </c>
      <c r="B10" s="20" t="s">
        <v>32</v>
      </c>
      <c r="C10" s="23"/>
      <c r="D10" s="44"/>
      <c r="E10" s="44"/>
      <c r="F10" s="39"/>
      <c r="G10" s="39"/>
    </row>
    <row r="11" spans="1:9" ht="15.6">
      <c r="A11" s="12"/>
      <c r="B11" s="46" t="s">
        <v>26</v>
      </c>
      <c r="C11" s="24">
        <v>1.5</v>
      </c>
      <c r="D11" s="164">
        <v>18</v>
      </c>
      <c r="E11" s="31" t="s">
        <v>12</v>
      </c>
      <c r="F11" s="35">
        <v>0</v>
      </c>
      <c r="G11" s="40">
        <f>C11*D11*F11</f>
        <v>0</v>
      </c>
    </row>
    <row r="12" spans="1:9" ht="15.6">
      <c r="A12" s="12"/>
      <c r="B12" s="46" t="s">
        <v>27</v>
      </c>
      <c r="C12" s="24">
        <v>1.5</v>
      </c>
      <c r="D12" s="164">
        <v>18</v>
      </c>
      <c r="E12" s="31" t="s">
        <v>12</v>
      </c>
      <c r="F12" s="35">
        <v>0</v>
      </c>
      <c r="G12" s="40">
        <f t="shared" ref="G12:G20" si="1">C12*D12*F12</f>
        <v>0</v>
      </c>
    </row>
    <row r="13" spans="1:9" ht="15.6">
      <c r="A13" s="12"/>
      <c r="B13" s="46" t="s">
        <v>28</v>
      </c>
      <c r="C13" s="24">
        <v>1.5</v>
      </c>
      <c r="D13" s="164">
        <v>18</v>
      </c>
      <c r="E13" s="31" t="s">
        <v>12</v>
      </c>
      <c r="F13" s="35">
        <v>0</v>
      </c>
      <c r="G13" s="40">
        <f t="shared" si="1"/>
        <v>0</v>
      </c>
    </row>
    <row r="14" spans="1:9" ht="15.6">
      <c r="A14" s="12"/>
      <c r="B14" s="46" t="s">
        <v>29</v>
      </c>
      <c r="C14" s="24">
        <v>1.5</v>
      </c>
      <c r="D14" s="164">
        <v>18</v>
      </c>
      <c r="E14" s="31" t="s">
        <v>12</v>
      </c>
      <c r="F14" s="35">
        <v>0</v>
      </c>
      <c r="G14" s="40">
        <f t="shared" si="1"/>
        <v>0</v>
      </c>
    </row>
    <row r="15" spans="1:9" ht="14.25" customHeight="1" thickBot="1">
      <c r="A15" s="68"/>
      <c r="B15" s="143" t="s">
        <v>17</v>
      </c>
      <c r="C15" s="143"/>
      <c r="D15" s="143"/>
      <c r="E15" s="143"/>
      <c r="F15" s="150"/>
      <c r="G15" s="3">
        <f>SUM(G11:G14)</f>
        <v>0</v>
      </c>
    </row>
    <row r="16" spans="1:9" ht="15.6">
      <c r="A16" s="69">
        <v>3</v>
      </c>
      <c r="B16" s="20" t="s">
        <v>33</v>
      </c>
      <c r="C16" s="23"/>
      <c r="D16" s="44"/>
      <c r="E16" s="44"/>
      <c r="F16" s="39"/>
      <c r="G16" s="39"/>
    </row>
    <row r="17" spans="1:8" ht="15.6">
      <c r="A17" s="12"/>
      <c r="B17" s="46" t="s">
        <v>26</v>
      </c>
      <c r="C17" s="24">
        <v>1.5</v>
      </c>
      <c r="D17" s="45">
        <v>2</v>
      </c>
      <c r="E17" s="31" t="s">
        <v>12</v>
      </c>
      <c r="F17" s="35">
        <v>0</v>
      </c>
      <c r="G17" s="40">
        <f t="shared" si="1"/>
        <v>0</v>
      </c>
    </row>
    <row r="18" spans="1:8" ht="15.6">
      <c r="A18" s="12"/>
      <c r="B18" s="46" t="s">
        <v>27</v>
      </c>
      <c r="C18" s="24">
        <v>1.5</v>
      </c>
      <c r="D18" s="45">
        <v>2</v>
      </c>
      <c r="E18" s="31" t="s">
        <v>12</v>
      </c>
      <c r="F18" s="35">
        <v>0</v>
      </c>
      <c r="G18" s="40">
        <f t="shared" si="1"/>
        <v>0</v>
      </c>
    </row>
    <row r="19" spans="1:8" ht="15.6">
      <c r="A19" s="12"/>
      <c r="B19" s="46" t="s">
        <v>28</v>
      </c>
      <c r="C19" s="24">
        <v>1.5</v>
      </c>
      <c r="D19" s="45">
        <v>2</v>
      </c>
      <c r="E19" s="31" t="s">
        <v>12</v>
      </c>
      <c r="F19" s="35">
        <v>0</v>
      </c>
      <c r="G19" s="40">
        <f t="shared" si="1"/>
        <v>0</v>
      </c>
    </row>
    <row r="20" spans="1:8" ht="15.6">
      <c r="A20" s="12"/>
      <c r="B20" s="46" t="s">
        <v>29</v>
      </c>
      <c r="C20" s="24">
        <v>1.5</v>
      </c>
      <c r="D20" s="45">
        <v>2</v>
      </c>
      <c r="E20" s="31" t="s">
        <v>12</v>
      </c>
      <c r="F20" s="35">
        <v>0</v>
      </c>
      <c r="G20" s="40">
        <f t="shared" si="1"/>
        <v>0</v>
      </c>
    </row>
    <row r="21" spans="1:8" ht="14.25" customHeight="1" thickBot="1">
      <c r="A21" s="68"/>
      <c r="B21" s="143" t="s">
        <v>18</v>
      </c>
      <c r="C21" s="143"/>
      <c r="D21" s="143"/>
      <c r="E21" s="143"/>
      <c r="F21" s="144"/>
      <c r="G21" s="60">
        <f>SUM(G17:G20)</f>
        <v>0</v>
      </c>
    </row>
    <row r="22" spans="1:8" ht="15.6">
      <c r="A22" s="67">
        <v>4</v>
      </c>
      <c r="B22" s="113" t="s">
        <v>77</v>
      </c>
      <c r="C22" s="23"/>
      <c r="D22" s="44"/>
      <c r="E22" s="30"/>
      <c r="F22" s="39"/>
      <c r="G22" s="39"/>
    </row>
    <row r="23" spans="1:8" ht="66">
      <c r="A23" s="119" t="s">
        <v>13</v>
      </c>
      <c r="B23" s="48" t="s">
        <v>20</v>
      </c>
      <c r="C23" s="24">
        <v>1</v>
      </c>
      <c r="D23" s="28">
        <v>5</v>
      </c>
      <c r="E23" s="31" t="s">
        <v>6</v>
      </c>
      <c r="F23" s="37">
        <v>0</v>
      </c>
      <c r="G23" s="40">
        <f>C23*D23*F23</f>
        <v>0</v>
      </c>
      <c r="H23" s="19"/>
    </row>
    <row r="24" spans="1:8" ht="26.4">
      <c r="A24" s="119" t="s">
        <v>14</v>
      </c>
      <c r="B24" s="75" t="s">
        <v>46</v>
      </c>
      <c r="C24" s="24">
        <v>1</v>
      </c>
      <c r="D24" s="24">
        <v>100</v>
      </c>
      <c r="E24" s="31" t="s">
        <v>11</v>
      </c>
      <c r="F24" s="37">
        <v>0</v>
      </c>
      <c r="G24" s="40">
        <f t="shared" ref="G24:G29" si="2">C24*D24*F24</f>
        <v>0</v>
      </c>
    </row>
    <row r="25" spans="1:8" ht="79.2">
      <c r="A25" s="119" t="s">
        <v>56</v>
      </c>
      <c r="B25" s="76" t="s">
        <v>54</v>
      </c>
      <c r="C25" s="24">
        <v>1</v>
      </c>
      <c r="D25" s="24">
        <v>15</v>
      </c>
      <c r="E25" s="31" t="s">
        <v>11</v>
      </c>
      <c r="F25" s="37">
        <v>0</v>
      </c>
      <c r="G25" s="40">
        <f t="shared" si="2"/>
        <v>0</v>
      </c>
    </row>
    <row r="26" spans="1:8" ht="66">
      <c r="A26" s="119" t="s">
        <v>57</v>
      </c>
      <c r="B26" s="76" t="s">
        <v>47</v>
      </c>
      <c r="C26" s="24">
        <v>1</v>
      </c>
      <c r="D26" s="24">
        <v>15</v>
      </c>
      <c r="E26" s="31" t="s">
        <v>11</v>
      </c>
      <c r="F26" s="37">
        <v>0</v>
      </c>
      <c r="G26" s="40">
        <f t="shared" si="2"/>
        <v>0</v>
      </c>
    </row>
    <row r="27" spans="1:8" ht="26.4">
      <c r="A27" s="119" t="s">
        <v>58</v>
      </c>
      <c r="B27" s="75" t="s">
        <v>48</v>
      </c>
      <c r="C27" s="24">
        <v>1</v>
      </c>
      <c r="D27" s="24">
        <v>10</v>
      </c>
      <c r="E27" s="31" t="s">
        <v>11</v>
      </c>
      <c r="F27" s="37">
        <v>0</v>
      </c>
      <c r="G27" s="40">
        <f t="shared" si="2"/>
        <v>0</v>
      </c>
    </row>
    <row r="28" spans="1:8" ht="66">
      <c r="A28" s="119" t="s">
        <v>59</v>
      </c>
      <c r="B28" s="75" t="s">
        <v>49</v>
      </c>
      <c r="C28" s="24">
        <v>1</v>
      </c>
      <c r="D28" s="24">
        <v>60</v>
      </c>
      <c r="E28" s="31" t="s">
        <v>11</v>
      </c>
      <c r="F28" s="37">
        <v>0</v>
      </c>
      <c r="G28" s="40">
        <f t="shared" si="2"/>
        <v>0</v>
      </c>
    </row>
    <row r="29" spans="1:8" ht="39.6">
      <c r="A29" s="119" t="s">
        <v>60</v>
      </c>
      <c r="B29" s="76" t="s">
        <v>55</v>
      </c>
      <c r="C29" s="24">
        <v>1</v>
      </c>
      <c r="D29" s="24">
        <v>15</v>
      </c>
      <c r="E29" s="31" t="s">
        <v>11</v>
      </c>
      <c r="F29" s="37">
        <v>0</v>
      </c>
      <c r="G29" s="40">
        <f t="shared" si="2"/>
        <v>0</v>
      </c>
    </row>
    <row r="30" spans="1:8" ht="14.25" customHeight="1">
      <c r="A30" s="84"/>
      <c r="B30" s="151" t="s">
        <v>15</v>
      </c>
      <c r="C30" s="152"/>
      <c r="D30" s="152"/>
      <c r="E30" s="152"/>
      <c r="F30" s="153"/>
      <c r="G30" s="120">
        <f>SUM(G23:G29)</f>
        <v>0</v>
      </c>
    </row>
    <row r="31" spans="1:8" ht="14.25" customHeight="1" thickBot="1">
      <c r="A31" s="68"/>
      <c r="B31" s="143" t="s">
        <v>84</v>
      </c>
      <c r="C31" s="143"/>
      <c r="D31" s="143"/>
      <c r="E31" s="143"/>
      <c r="F31" s="144"/>
      <c r="G31" s="60">
        <f>G9+G15+G21+G30</f>
        <v>0</v>
      </c>
    </row>
    <row r="32" spans="1:8" ht="15.6">
      <c r="A32" s="67">
        <v>5</v>
      </c>
      <c r="B32" s="83" t="s">
        <v>30</v>
      </c>
      <c r="C32" s="23"/>
      <c r="D32" s="44"/>
      <c r="E32" s="30"/>
      <c r="F32" s="39"/>
      <c r="G32" s="39"/>
    </row>
    <row r="33" spans="1:7" s="47" customFormat="1" ht="32.4" customHeight="1">
      <c r="A33" s="154" t="s">
        <v>85</v>
      </c>
      <c r="B33" s="155"/>
      <c r="C33" s="155"/>
      <c r="D33" s="155"/>
      <c r="E33" s="156"/>
      <c r="F33" s="61"/>
      <c r="G33" s="61"/>
    </row>
    <row r="34" spans="1:7">
      <c r="A34" s="77"/>
      <c r="B34" s="70" t="s">
        <v>37</v>
      </c>
      <c r="C34" s="49"/>
      <c r="D34" s="50" t="s">
        <v>8</v>
      </c>
      <c r="E34" s="64"/>
      <c r="F34" s="40"/>
      <c r="G34" s="40"/>
    </row>
    <row r="35" spans="1:7">
      <c r="A35" s="118" t="s">
        <v>65</v>
      </c>
      <c r="B35" s="71" t="s">
        <v>34</v>
      </c>
      <c r="C35" s="28">
        <v>1</v>
      </c>
      <c r="D35" s="28">
        <v>70</v>
      </c>
      <c r="E35" s="65" t="s">
        <v>50</v>
      </c>
      <c r="F35" s="37">
        <v>0</v>
      </c>
      <c r="G35" s="40">
        <f t="shared" ref="G35:G49" si="3">C35*D35*F35</f>
        <v>0</v>
      </c>
    </row>
    <row r="36" spans="1:7" ht="25.5" customHeight="1">
      <c r="A36" s="77"/>
      <c r="B36" s="72" t="s">
        <v>38</v>
      </c>
      <c r="C36" s="28"/>
      <c r="D36" s="28"/>
      <c r="E36" s="65"/>
      <c r="F36" s="40"/>
      <c r="G36" s="40"/>
    </row>
    <row r="37" spans="1:7">
      <c r="A37" s="118" t="s">
        <v>66</v>
      </c>
      <c r="B37" s="71" t="s">
        <v>35</v>
      </c>
      <c r="C37" s="28">
        <v>1</v>
      </c>
      <c r="D37" s="28">
        <v>10</v>
      </c>
      <c r="E37" s="65" t="s">
        <v>11</v>
      </c>
      <c r="F37" s="37">
        <v>0</v>
      </c>
      <c r="G37" s="40">
        <f t="shared" si="3"/>
        <v>0</v>
      </c>
    </row>
    <row r="38" spans="1:7" ht="14.25" customHeight="1">
      <c r="A38" s="118" t="s">
        <v>67</v>
      </c>
      <c r="B38" s="71" t="s">
        <v>36</v>
      </c>
      <c r="C38" s="28">
        <v>1</v>
      </c>
      <c r="D38" s="28">
        <v>10</v>
      </c>
      <c r="E38" s="65" t="s">
        <v>11</v>
      </c>
      <c r="F38" s="37">
        <v>0</v>
      </c>
      <c r="G38" s="40">
        <f t="shared" si="3"/>
        <v>0</v>
      </c>
    </row>
    <row r="39" spans="1:7" ht="25.5" customHeight="1">
      <c r="A39" s="118" t="s">
        <v>68</v>
      </c>
      <c r="B39" s="73" t="s">
        <v>39</v>
      </c>
      <c r="C39" s="28">
        <v>1</v>
      </c>
      <c r="D39" s="28">
        <v>20</v>
      </c>
      <c r="E39" s="65" t="s">
        <v>11</v>
      </c>
      <c r="F39" s="37">
        <v>0</v>
      </c>
      <c r="G39" s="40">
        <f t="shared" si="3"/>
        <v>0</v>
      </c>
    </row>
    <row r="40" spans="1:7" ht="13.8" customHeight="1">
      <c r="A40" s="118" t="s">
        <v>70</v>
      </c>
      <c r="B40" s="73" t="s">
        <v>40</v>
      </c>
      <c r="C40" s="28">
        <v>1</v>
      </c>
      <c r="D40" s="28">
        <v>30</v>
      </c>
      <c r="E40" s="65" t="s">
        <v>11</v>
      </c>
      <c r="F40" s="37">
        <v>0</v>
      </c>
      <c r="G40" s="40">
        <f t="shared" si="3"/>
        <v>0</v>
      </c>
    </row>
    <row r="41" spans="1:7" ht="27.75" customHeight="1">
      <c r="A41" s="77"/>
      <c r="B41" s="74" t="s">
        <v>52</v>
      </c>
      <c r="C41" s="28"/>
      <c r="D41" s="28"/>
      <c r="E41" s="65"/>
      <c r="F41" s="40"/>
      <c r="G41" s="40"/>
    </row>
    <row r="42" spans="1:7" ht="14.1" customHeight="1">
      <c r="A42" s="118" t="s">
        <v>71</v>
      </c>
      <c r="B42" s="71" t="s">
        <v>41</v>
      </c>
      <c r="C42" s="28">
        <v>1</v>
      </c>
      <c r="D42" s="28">
        <v>70</v>
      </c>
      <c r="E42" s="65" t="s">
        <v>51</v>
      </c>
      <c r="F42" s="37">
        <v>0</v>
      </c>
      <c r="G42" s="40">
        <f t="shared" si="3"/>
        <v>0</v>
      </c>
    </row>
    <row r="43" spans="1:7" ht="14.1" customHeight="1">
      <c r="A43" s="77"/>
      <c r="B43" s="73" t="s">
        <v>42</v>
      </c>
      <c r="C43" s="28"/>
      <c r="D43" s="28"/>
      <c r="E43" s="65"/>
      <c r="F43" s="40"/>
      <c r="G43" s="40"/>
    </row>
    <row r="44" spans="1:7" ht="14.1" customHeight="1">
      <c r="A44" s="118" t="s">
        <v>78</v>
      </c>
      <c r="B44" s="71" t="s">
        <v>35</v>
      </c>
      <c r="C44" s="28">
        <v>1</v>
      </c>
      <c r="D44" s="28">
        <v>10</v>
      </c>
      <c r="E44" s="31" t="s">
        <v>11</v>
      </c>
      <c r="F44" s="37">
        <v>0</v>
      </c>
      <c r="G44" s="40">
        <f t="shared" si="3"/>
        <v>0</v>
      </c>
    </row>
    <row r="45" spans="1:7" ht="14.1" customHeight="1">
      <c r="A45" s="118" t="s">
        <v>79</v>
      </c>
      <c r="B45" s="71" t="s">
        <v>36</v>
      </c>
      <c r="C45" s="28">
        <v>1</v>
      </c>
      <c r="D45" s="28">
        <v>10</v>
      </c>
      <c r="E45" s="31" t="s">
        <v>11</v>
      </c>
      <c r="F45" s="37">
        <v>0</v>
      </c>
      <c r="G45" s="40">
        <f t="shared" si="3"/>
        <v>0</v>
      </c>
    </row>
    <row r="46" spans="1:7" ht="14.1" customHeight="1">
      <c r="A46" s="118" t="s">
        <v>80</v>
      </c>
      <c r="B46" s="73" t="s">
        <v>43</v>
      </c>
      <c r="C46" s="28">
        <v>1</v>
      </c>
      <c r="D46" s="28">
        <v>20</v>
      </c>
      <c r="E46" s="31" t="s">
        <v>11</v>
      </c>
      <c r="F46" s="37">
        <v>0</v>
      </c>
      <c r="G46" s="40">
        <f t="shared" si="3"/>
        <v>0</v>
      </c>
    </row>
    <row r="47" spans="1:7" ht="52.8">
      <c r="A47" s="118" t="s">
        <v>81</v>
      </c>
      <c r="B47" s="74" t="s">
        <v>53</v>
      </c>
      <c r="C47" s="28">
        <v>1</v>
      </c>
      <c r="D47" s="28">
        <v>5</v>
      </c>
      <c r="E47" s="31" t="s">
        <v>11</v>
      </c>
      <c r="F47" s="37">
        <v>0</v>
      </c>
      <c r="G47" s="40">
        <f t="shared" si="3"/>
        <v>0</v>
      </c>
    </row>
    <row r="48" spans="1:7" ht="66">
      <c r="A48" s="118" t="s">
        <v>82</v>
      </c>
      <c r="B48" s="75" t="s">
        <v>44</v>
      </c>
      <c r="C48" s="24">
        <v>1</v>
      </c>
      <c r="D48" s="24">
        <v>20</v>
      </c>
      <c r="E48" s="31" t="s">
        <v>11</v>
      </c>
      <c r="F48" s="37">
        <v>0</v>
      </c>
      <c r="G48" s="40">
        <f t="shared" si="3"/>
        <v>0</v>
      </c>
    </row>
    <row r="49" spans="1:7">
      <c r="A49" s="118" t="s">
        <v>83</v>
      </c>
      <c r="B49" s="75" t="s">
        <v>45</v>
      </c>
      <c r="C49" s="24">
        <v>1</v>
      </c>
      <c r="D49" s="24">
        <v>5</v>
      </c>
      <c r="E49" s="31" t="s">
        <v>11</v>
      </c>
      <c r="F49" s="37">
        <v>0</v>
      </c>
      <c r="G49" s="40">
        <f t="shared" si="3"/>
        <v>0</v>
      </c>
    </row>
    <row r="50" spans="1:7" ht="14.25" customHeight="1">
      <c r="A50" s="84"/>
      <c r="B50" s="157" t="s">
        <v>63</v>
      </c>
      <c r="C50" s="157"/>
      <c r="D50" s="157"/>
      <c r="E50" s="157"/>
      <c r="F50" s="158"/>
      <c r="G50" s="52">
        <f>SUM(G34:G49)</f>
        <v>0</v>
      </c>
    </row>
    <row r="51" spans="1:7">
      <c r="A51" s="85"/>
      <c r="B51" s="86"/>
      <c r="C51" s="87"/>
      <c r="D51" s="87"/>
      <c r="E51" s="87"/>
      <c r="F51" s="87"/>
      <c r="G51" s="88"/>
    </row>
    <row r="52" spans="1:7" ht="15.6">
      <c r="A52" s="67">
        <v>6</v>
      </c>
      <c r="B52" s="159" t="s">
        <v>9</v>
      </c>
      <c r="C52" s="160"/>
      <c r="D52" s="160"/>
      <c r="E52" s="160"/>
      <c r="F52" s="160"/>
      <c r="G52" s="161"/>
    </row>
    <row r="53" spans="1:7" ht="33" customHeight="1">
      <c r="A53" s="154" t="s">
        <v>88</v>
      </c>
      <c r="B53" s="155"/>
      <c r="C53" s="155"/>
      <c r="D53" s="155"/>
      <c r="E53" s="155"/>
      <c r="F53" s="62"/>
      <c r="G53" s="21"/>
    </row>
    <row r="54" spans="1:7">
      <c r="A54" s="121" t="s">
        <v>89</v>
      </c>
      <c r="B54" s="48" t="s">
        <v>69</v>
      </c>
      <c r="C54" s="24">
        <v>1.5</v>
      </c>
      <c r="D54" s="24">
        <v>50</v>
      </c>
      <c r="E54" s="31" t="s">
        <v>4</v>
      </c>
      <c r="F54" s="37">
        <v>0</v>
      </c>
      <c r="G54" s="40">
        <f t="shared" ref="G54:G56" si="4">D54*F54</f>
        <v>0</v>
      </c>
    </row>
    <row r="55" spans="1:7">
      <c r="A55" s="121" t="s">
        <v>90</v>
      </c>
      <c r="B55" s="48" t="s">
        <v>69</v>
      </c>
      <c r="C55" s="24">
        <v>1.5</v>
      </c>
      <c r="D55" s="24">
        <v>5</v>
      </c>
      <c r="E55" s="31" t="s">
        <v>62</v>
      </c>
      <c r="F55" s="37">
        <v>0</v>
      </c>
      <c r="G55" s="40">
        <f t="shared" si="4"/>
        <v>0</v>
      </c>
    </row>
    <row r="56" spans="1:7">
      <c r="A56" s="121" t="s">
        <v>91</v>
      </c>
      <c r="B56" s="78" t="s">
        <v>10</v>
      </c>
      <c r="C56" s="24">
        <v>1.5</v>
      </c>
      <c r="D56" s="24">
        <v>50</v>
      </c>
      <c r="E56" s="31" t="s">
        <v>4</v>
      </c>
      <c r="F56" s="37">
        <v>0</v>
      </c>
      <c r="G56" s="40">
        <f t="shared" si="4"/>
        <v>0</v>
      </c>
    </row>
    <row r="57" spans="1:7">
      <c r="A57" s="121" t="s">
        <v>92</v>
      </c>
      <c r="B57" s="78" t="s">
        <v>10</v>
      </c>
      <c r="C57" s="24">
        <v>1.5</v>
      </c>
      <c r="D57" s="24">
        <v>10</v>
      </c>
      <c r="E57" s="31" t="s">
        <v>62</v>
      </c>
      <c r="F57" s="37">
        <v>0</v>
      </c>
      <c r="G57" s="40">
        <f t="shared" ref="G57:G58" si="5">D57*F57</f>
        <v>0</v>
      </c>
    </row>
    <row r="58" spans="1:7">
      <c r="A58" s="121" t="s">
        <v>93</v>
      </c>
      <c r="B58" s="79" t="s">
        <v>7</v>
      </c>
      <c r="C58" s="24">
        <v>1.5</v>
      </c>
      <c r="D58" s="24">
        <v>50</v>
      </c>
      <c r="E58" s="31" t="s">
        <v>4</v>
      </c>
      <c r="F58" s="37">
        <v>0</v>
      </c>
      <c r="G58" s="40">
        <f t="shared" si="5"/>
        <v>0</v>
      </c>
    </row>
    <row r="59" spans="1:7">
      <c r="A59" s="121" t="s">
        <v>94</v>
      </c>
      <c r="B59" s="79" t="s">
        <v>7</v>
      </c>
      <c r="C59" s="24">
        <v>1.5</v>
      </c>
      <c r="D59" s="24">
        <v>10</v>
      </c>
      <c r="E59" s="31" t="s">
        <v>62</v>
      </c>
      <c r="F59" s="37">
        <v>0</v>
      </c>
      <c r="G59" s="40">
        <f t="shared" ref="G59" si="6">D59*F59</f>
        <v>0</v>
      </c>
    </row>
    <row r="60" spans="1:7" ht="14.25" customHeight="1" thickBot="1">
      <c r="A60" s="68"/>
      <c r="B60" s="162" t="s">
        <v>86</v>
      </c>
      <c r="C60" s="162"/>
      <c r="D60" s="162"/>
      <c r="E60" s="162"/>
      <c r="F60" s="163"/>
      <c r="G60" s="60">
        <f>SUM(G54:G59)</f>
        <v>0</v>
      </c>
    </row>
    <row r="61" spans="1:7">
      <c r="A61" s="58"/>
      <c r="B61" s="81"/>
      <c r="C61" s="59"/>
      <c r="D61" s="53"/>
      <c r="E61" s="53"/>
      <c r="F61" s="53"/>
      <c r="G61" s="57"/>
    </row>
    <row r="62" spans="1:7">
      <c r="A62" s="56"/>
      <c r="B62" s="82"/>
      <c r="C62" s="53"/>
      <c r="D62" s="53"/>
      <c r="E62" s="53"/>
      <c r="F62" s="53"/>
      <c r="G62" s="57"/>
    </row>
    <row r="63" spans="1:7" ht="14.25" customHeight="1">
      <c r="A63" s="80"/>
      <c r="B63" s="137" t="s">
        <v>96</v>
      </c>
      <c r="C63" s="138"/>
      <c r="D63" s="138"/>
      <c r="E63" s="138"/>
      <c r="F63" s="139"/>
      <c r="G63" s="42">
        <f>G60+G31</f>
        <v>0</v>
      </c>
    </row>
    <row r="64" spans="1:7" ht="14.25" customHeight="1">
      <c r="A64" s="80"/>
      <c r="B64" s="137" t="s">
        <v>95</v>
      </c>
      <c r="C64" s="138"/>
      <c r="D64" s="138"/>
      <c r="E64" s="138"/>
      <c r="F64" s="139"/>
      <c r="G64" s="42">
        <f>G50</f>
        <v>0</v>
      </c>
    </row>
    <row r="65" spans="1:7" ht="14.25" customHeight="1" thickBot="1">
      <c r="A65" s="68"/>
      <c r="B65" s="140" t="s">
        <v>87</v>
      </c>
      <c r="C65" s="141"/>
      <c r="D65" s="141"/>
      <c r="E65" s="141"/>
      <c r="F65" s="142"/>
      <c r="G65" s="63">
        <f>G63+G64</f>
        <v>0</v>
      </c>
    </row>
  </sheetData>
  <mergeCells count="16">
    <mergeCell ref="B63:F63"/>
    <mergeCell ref="B64:F64"/>
    <mergeCell ref="B65:F65"/>
    <mergeCell ref="B52:G52"/>
    <mergeCell ref="B60:F60"/>
    <mergeCell ref="A33:E33"/>
    <mergeCell ref="A53:E53"/>
    <mergeCell ref="B50:F50"/>
    <mergeCell ref="A1:G1"/>
    <mergeCell ref="F2:G2"/>
    <mergeCell ref="A2:E2"/>
    <mergeCell ref="B9:F9"/>
    <mergeCell ref="B15:F15"/>
    <mergeCell ref="B21:F21"/>
    <mergeCell ref="B31:F31"/>
    <mergeCell ref="B30:F30"/>
  </mergeCells>
  <pageMargins left="0.70866141732283472" right="0.70866141732283472" top="0.74803149606299213" bottom="0.74803149606299213" header="0.31496062992125984" footer="0.31496062992125984"/>
  <pageSetup paperSize="9" fitToHeight="0" orientation="portrait" r:id="rId1"/>
  <headerFooter>
    <oddFooter>&amp;L&amp;"-,Standard"LV Baugrunderkundung&amp;R&amp;"-,Standard"&amp;P</oddFooter>
  </headerFooter>
  <rowBreaks count="1" manualBreakCount="1">
    <brk id="3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B965F42B2AB50488E2DFA1626C64B92" ma:contentTypeVersion="45" ma:contentTypeDescription="Ein neues Dokument erstellen." ma:contentTypeScope="" ma:versionID="f7e5886044c7a60291e9a608268f34c4">
  <xsd:schema xmlns:xsd="http://www.w3.org/2001/XMLSchema" xmlns:xs="http://www.w3.org/2001/XMLSchema" xmlns:p="http://schemas.microsoft.com/office/2006/metadata/properties" xmlns:ns2="30996860-6a16-48aa-9da8-01c3a91c61a3" xmlns:ns3="http://schemas.microsoft.com/sharepoint/v4" xmlns:ns4="bea6c381-f4f2-4898-9bdd-93bc1f5267bb" targetNamespace="http://schemas.microsoft.com/office/2006/metadata/properties" ma:root="true" ma:fieldsID="870e2c1efc6aec50cbd182ae7961bd75" ns2:_="" ns3:_="" ns4:_="">
    <xsd:import namespace="30996860-6a16-48aa-9da8-01c3a91c61a3"/>
    <xsd:import namespace="http://schemas.microsoft.com/sharepoint/v4"/>
    <xsd:import namespace="bea6c381-f4f2-4898-9bdd-93bc1f5267bb"/>
    <xsd:element name="properties">
      <xsd:complexType>
        <xsd:sequence>
          <xsd:element name="documentManagement">
            <xsd:complexType>
              <xsd:all>
                <xsd:element ref="ns2:Dok-Datum" minOccurs="0"/>
                <xsd:element ref="ns2:_dlc_DocId" minOccurs="0"/>
                <xsd:element ref="ns2:_dlc_DocIdUrl" minOccurs="0"/>
                <xsd:element ref="ns2:_dlc_DocIdPersistId" minOccurs="0"/>
                <xsd:element ref="ns3:IconOverlay" minOccurs="0"/>
                <xsd:element ref="ns2:n763c18968ad4391a5690a1533d6c020" minOccurs="0"/>
                <xsd:element ref="ns2:TaxCatchAll" minOccurs="0"/>
                <xsd:element ref="ns2:e191ef8852744102b711efc8676a0503" minOccurs="0"/>
                <xsd:element ref="ns4:AP_x002d_WBS_x0020_2_x002e_1"/>
                <xsd:element ref="ns4:Datum"/>
                <xsd:element ref="ns4:Dokumentenart"/>
                <xsd:element ref="ns4:_x00dc_bergabereleva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96860-6a16-48aa-9da8-01c3a91c61a3" elementFormDefault="qualified">
    <xsd:import namespace="http://schemas.microsoft.com/office/2006/documentManagement/types"/>
    <xsd:import namespace="http://schemas.microsoft.com/office/infopath/2007/PartnerControls"/>
    <xsd:element name="Dok-Datum" ma:index="3" nillable="true" ma:displayName="Dok-Datum WSS" ma:description="Hallo Silvana, ich habe die Anfrage einer EU-Ausschreibung, ich kann mich gerade nicht erinnern, wird dafür zwingend ein neuer SP benötigt oder kann ich auch eine Sub-Seite einrichten auf dem normalen SP. Vielen Dank &amp; Grüße Alex" ma:format="DateOnly" ma:hidden="true" ma:internalName="Dok_x002d_Datum" ma:readOnly="false">
      <xsd:simpleType>
        <xsd:restriction base="dms:DateTime"/>
      </xsd:simpleType>
    </xsd:element>
    <xsd:element name="_dlc_DocId" ma:index="7" nillable="true" ma:displayName="Wert der Dokument-ID" ma:description="Der Wert der diesem Element zugewiesenen Dokument-ID." ma:internalName="_dlc_DocId" ma:readOnly="true">
      <xsd:simpleType>
        <xsd:restriction base="dms:Text"/>
      </xsd:simpleType>
    </xsd:element>
    <xsd:element name="_dlc_DocIdUrl" ma:index="8"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 nillable="true" ma:displayName="Persist ID" ma:description="Keep ID on add." ma:hidden="true" ma:internalName="_dlc_DocIdPersistId" ma:readOnly="true">
      <xsd:simpleType>
        <xsd:restriction base="dms:Boolean"/>
      </xsd:simpleType>
    </xsd:element>
    <xsd:element name="n763c18968ad4391a5690a1533d6c020" ma:index="12" nillable="true" ma:taxonomy="true" ma:internalName="n763c18968ad4391a5690a1533d6c020" ma:taxonomyFieldName="AP_x002d_WBS_x0020_2_x002e_2_x0020_WSS" ma:displayName="AP-WBS 2.2 WSS" ma:readOnly="false" ma:default="" ma:fieldId="{7763c189-68ad-4391-a569-0a1533d6c020}" ma:sspId="2ebc0fa7-51cb-409c-afce-2bff45e9adf0" ma:termSetId="4c16de9c-d147-4e39-bcfe-681cc03a4385" ma:anchorId="00000000-0000-0000-0000-000000000000" ma:open="false" ma:isKeyword="false">
      <xsd:complexType>
        <xsd:sequence>
          <xsd:element ref="pc:Terms" minOccurs="0" maxOccurs="1"/>
        </xsd:sequence>
      </xsd:complexType>
    </xsd:element>
    <xsd:element name="TaxCatchAll" ma:index="13" nillable="true" ma:displayName="Taxonomiespalte &quot;Alle abfangen&quot;" ma:hidden="true" ma:list="{2bb3d61f-4519-49a3-b184-e80950bf0df7}" ma:internalName="TaxCatchAll" ma:showField="CatchAllData" ma:web="30996860-6a16-48aa-9da8-01c3a91c61a3">
      <xsd:complexType>
        <xsd:complexContent>
          <xsd:extension base="dms:MultiChoiceLookup">
            <xsd:sequence>
              <xsd:element name="Value" type="dms:Lookup" maxOccurs="unbounded" minOccurs="0" nillable="true"/>
            </xsd:sequence>
          </xsd:extension>
        </xsd:complexContent>
      </xsd:complexType>
    </xsd:element>
    <xsd:element name="e191ef8852744102b711efc8676a0503" ma:index="17" nillable="true" ma:taxonomy="true" ma:internalName="e191ef8852744102b711efc8676a0503" ma:taxonomyFieldName="Dokumentenarten_x0020_TS_x0020_WSS" ma:displayName="Dokumentenarten TS WSS" ma:readOnly="false" ma:default="" ma:fieldId="{e191ef88-5274-4102-b711-efc8676a0503}" ma:sspId="2ebc0fa7-51cb-409c-afce-2bff45e9adf0" ma:termSetId="2f8a6ab6-3359-4438-bca5-4b2a09f6f95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a6c381-f4f2-4898-9bdd-93bc1f5267bb" elementFormDefault="qualified">
    <xsd:import namespace="http://schemas.microsoft.com/office/2006/documentManagement/types"/>
    <xsd:import namespace="http://schemas.microsoft.com/office/infopath/2007/PartnerControls"/>
    <xsd:element name="AP_x002d_WBS_x0020_2_x002e_1" ma:index="18" ma:displayName="AP-WBS 2.2 alt" ma:description="Beschreibt welchem Arbeitspaket (AP) diese Datei zuzuordnen ist." ma:format="Dropdown" ma:internalName="AP_x002d_WBS_x0020_2_x002e_1">
      <xsd:simpleType>
        <xsd:restriction base="dms:Choice">
          <xsd:enumeration value="10 Projektmanagement"/>
          <xsd:enumeration value="10.10 PA &amp; Änderungen"/>
          <xsd:enumeration value="10.10.10 Projektübergabe von Auftraggeber"/>
          <xsd:enumeration value="10.15 SHE (Safety Health Environment)"/>
          <xsd:enumeration value="10.20 Team- &amp; Arbeitsorganisation"/>
          <xsd:enumeration value="10.25 TerminMgt"/>
          <xsd:enumeration value="10.30 Budgetplanung &amp; -Controlling"/>
          <xsd:enumeration value="10.35 Risiko- &amp; Chancenmgt"/>
          <xsd:enumeration value="10.37 ClaimMgt"/>
          <xsd:enumeration value="10.40 Berichts- &amp; Entscheidungsdokumente"/>
          <xsd:enumeration value="10.45 Qualitätsmanagement"/>
          <xsd:enumeration value="10.45.10 Lessons Learned"/>
          <xsd:enumeration value="10.50 Komm"/>
          <xsd:enumeration value="10.50.10 Externe Stakeholder"/>
          <xsd:enumeration value="10.50.20 Öffentlichkeitsarbeit"/>
          <xsd:enumeration value="10.50.30 TenneT interne Maßnahmen"/>
          <xsd:enumeration value="10.55 DokumentenMgt / SharePoint"/>
          <xsd:enumeration value="10.60 RessourcenMgt"/>
          <xsd:enumeration value="10.65 Netzwirtschaftliches Vertragswesen (VW)"/>
          <xsd:enumeration value="10.70 Netzdatenänderungsmanagement"/>
          <xsd:enumeration value="10.75 Beschaffung (inkl. Vertragswesen &amp; Nachtragsmanagement)"/>
          <xsd:enumeration value="10.80 Projektabschluss"/>
          <xsd:enumeration value="10.80.10 Projektabschlussanalyse &amp; -bericht"/>
          <xsd:enumeration value="10.80.20 Finanzieller Projektabschlussbericht"/>
          <xsd:enumeration value="10.85 Protokolle"/>
        </xsd:restriction>
      </xsd:simpleType>
    </xsd:element>
    <xsd:element name="Datum" ma:index="19" ma:displayName="Dok-Datum alt" ma:default="[today]" ma:description="Hier ist das Datum des Dokuments gemeint (Protokoll= Besprechungsdatum, Präsentation=Präsentationsdatum, E-Mail oder Briefdatum, usw.)" ma:format="DateOnly" ma:internalName="Datum">
      <xsd:simpleType>
        <xsd:restriction base="dms:DateTime"/>
      </xsd:simpleType>
    </xsd:element>
    <xsd:element name="Dokumentenart" ma:index="20" ma:displayName="Dokumentenart alt" ma:description="Beschreibt in welche Kategorie von Dokumenten die Datei einzuordnen ist." ma:format="Dropdown" ma:indexed="true" ma:internalName="Dokumentenart" ma:readOnly="false">
      <xsd:simpleType>
        <xsd:restriction base="dms:Choice">
          <xsd:enumeration value="Ablauf- und Terminplanung"/>
          <xsd:enumeration value="Abrufe"/>
          <xsd:enumeration value="Angebote"/>
          <xsd:enumeration value="Anleitungen und Handbücher"/>
          <xsd:enumeration value="Antragsunterlagen"/>
          <xsd:enumeration value="Aufträge"/>
          <xsd:enumeration value="Ausschreibungen"/>
          <xsd:enumeration value="Bau- und Betriebsauflagen"/>
          <xsd:enumeration value="Baudokumente"/>
          <xsd:enumeration value="Baugrunddokumente"/>
          <xsd:enumeration value="Behördliche Feststellungsbeschlüsse"/>
          <xsd:enumeration value="Berechnungen und Messungsdokumente"/>
          <xsd:enumeration value="Berichtsdokumente"/>
          <xsd:enumeration value="Bescheinigungen"/>
          <xsd:enumeration value="Bestellungen"/>
          <xsd:enumeration value="Briefe"/>
          <xsd:enumeration value="Deckblatt"/>
          <xsd:enumeration value="Detailplanungsdokumente"/>
          <xsd:enumeration value="Trassierung"/>
          <xsd:enumeration value="Umweltplanung"/>
          <xsd:enumeration value="Dokumentenmanagement"/>
          <xsd:enumeration value="Einbauprotokolle"/>
          <xsd:enumeration value="Einwand"/>
          <xsd:enumeration value="E-Mail"/>
          <xsd:enumeration value="Endabnahmedokumente"/>
          <xsd:enumeration value="Foto"/>
          <xsd:enumeration value="Funktionsübergabedokumente"/>
          <xsd:enumeration value="Genehmigungsstrategische Dokumente"/>
          <xsd:enumeration value="Grundlagendokumente (Gate-Dokumente)"/>
          <xsd:enumeration value="Grundstücksinanspruchnahme und Dienstbarkeiten"/>
          <xsd:enumeration value="Interne Mitteilung"/>
          <xsd:enumeration value="Kalkulationen"/>
          <xsd:enumeration value="Karten"/>
          <xsd:enumeration value="Klagen und Gerichtsverfahren"/>
          <xsd:enumeration value="Kommunikation"/>
          <xsd:enumeration value="Kompensation"/>
          <xsd:enumeration value="Kosten- und Budgetdokumente"/>
          <xsd:enumeration value="KÜA-Planung"/>
          <xsd:enumeration value="Lagerdokumente"/>
          <xsd:enumeration value="Laserscanning"/>
          <xsd:enumeration value="Leitungsbezogene Dokumente"/>
          <xsd:enumeration value="Lieferschein"/>
          <xsd:enumeration value="Leistungsverzeichnis"/>
          <xsd:enumeration value="Objektschutzdokumente"/>
          <xsd:enumeration value="Organisation"/>
          <xsd:enumeration value="Pläne und Planänderungen"/>
          <xsd:enumeration value="Präsentationen"/>
          <xsd:enumeration value="Presse"/>
          <xsd:enumeration value="Protokolle"/>
          <xsd:enumeration value="Prüfprotokolle"/>
          <xsd:enumeration value="QM-Dokumente"/>
          <xsd:enumeration value="Rechnungen"/>
          <xsd:enumeration value="Revisionsunterlagen"/>
          <xsd:enumeration value="Risikomanagement"/>
          <xsd:enumeration value="Schulungs-, Trainingsdokumente"/>
          <xsd:enumeration value="Statikdokumente"/>
          <xsd:enumeration value="Stellungnahmen"/>
          <xsd:enumeration value="Studien und Gutachten"/>
          <xsd:enumeration value="Technische Konzepte"/>
          <xsd:enumeration value="Technische Spezifikation- und Anforderungsdokumente"/>
          <xsd:enumeration value="Templates"/>
          <xsd:enumeration value="Transportdokumente"/>
          <xsd:enumeration value="Umweltauflagen"/>
          <xsd:enumeration value="Veröffentlichungen"/>
          <xsd:enumeration value="Versanddokumente"/>
          <xsd:enumeration value="Verträge"/>
          <xsd:enumeration value="Vorlagen"/>
          <xsd:enumeration value="Vorträge"/>
          <xsd:enumeration value="Workshops"/>
          <xsd:enumeration value="Zeichnungen"/>
        </xsd:restriction>
      </xsd:simpleType>
    </xsd:element>
    <xsd:element name="_x00dc_bergaberelevant" ma:index="21" nillable="true" ma:displayName="Übergaberelevant alt" ma:default="1" ma:description="Für die Dokumentenübergabe nach Projektabschluss relevant." ma:internalName="_x00dc_bergabereleva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kumentenart xmlns="bea6c381-f4f2-4898-9bdd-93bc1f5267bb">Ausschreibungen</Dokumentenart>
    <IconOverlay xmlns="http://schemas.microsoft.com/sharepoint/v4" xsi:nil="true"/>
    <n763c18968ad4391a5690a1533d6c020 xmlns="30996860-6a16-48aa-9da8-01c3a91c61a3">
      <Terms xmlns="http://schemas.microsoft.com/office/infopath/2007/PartnerControls">
        <TermInfo xmlns="http://schemas.microsoft.com/office/infopath/2007/PartnerControls">
          <TermName xmlns="http://schemas.microsoft.com/office/infopath/2007/PartnerControls">10.75 Beschaffung</TermName>
          <TermId xmlns="http://schemas.microsoft.com/office/infopath/2007/PartnerControls">d662e9d5-2f78-49f2-9a6c-a8dd36ab50fa</TermId>
        </TermInfo>
      </Terms>
    </n763c18968ad4391a5690a1533d6c020>
    <Datum xmlns="bea6c381-f4f2-4898-9bdd-93bc1f5267bb">2018-11-12T23:00:00+00:00</Datum>
    <Dok-Datum xmlns="30996860-6a16-48aa-9da8-01c3a91c61a3" xsi:nil="true"/>
    <e191ef8852744102b711efc8676a0503 xmlns="30996860-6a16-48aa-9da8-01c3a91c61a3">
      <Terms xmlns="http://schemas.microsoft.com/office/infopath/2007/PartnerControls"/>
    </e191ef8852744102b711efc8676a0503>
    <AP_x002d_WBS_x0020_2_x002e_1 xmlns="bea6c381-f4f2-4898-9bdd-93bc1f5267bb">10.75 Beschaffung (inkl. Vertragswesen &amp; Nachtragsmanagement)</AP_x002d_WBS_x0020_2_x002e_1>
    <TaxCatchAll xmlns="30996860-6a16-48aa-9da8-01c3a91c61a3">
      <Value>274</Value>
    </TaxCatchAll>
    <_x00dc_bergaberelevant xmlns="bea6c381-f4f2-4898-9bdd-93bc1f5267bb">false</_x00dc_bergaberelevant>
    <_dlc_DocId xmlns="30996860-6a16-48aa-9da8-01c3a91c61a3">A210-1511020750-5165</_dlc_DocId>
    <_dlc_DocIdUrl xmlns="30996860-6a16-48aa-9da8-01c3a91c61a3">
      <Url>https://netzausbau.tennet.eu/projects/A210/_layouts/15/DocIdRedir.aspx?ID=A210-1511020750-5165</Url>
      <Description>A210-1511020750-5165</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1CEDC77-CC4F-4C81-AE37-E46CAF72E6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996860-6a16-48aa-9da8-01c3a91c61a3"/>
    <ds:schemaRef ds:uri="http://schemas.microsoft.com/sharepoint/v4"/>
    <ds:schemaRef ds:uri="bea6c381-f4f2-4898-9bdd-93bc1f5267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78E790-F5E6-4702-82DA-B8BF1884E66B}">
  <ds:schemaRefs>
    <ds:schemaRef ds:uri="http://schemas.microsoft.com/sharepoint/v3/contenttype/forms"/>
  </ds:schemaRefs>
</ds:datastoreItem>
</file>

<file path=customXml/itemProps3.xml><?xml version="1.0" encoding="utf-8"?>
<ds:datastoreItem xmlns:ds="http://schemas.openxmlformats.org/officeDocument/2006/customXml" ds:itemID="{0E9F3A37-1D58-4F44-885D-5F772A6C7002}">
  <ds:schemaRefs>
    <ds:schemaRef ds:uri="http://purl.org/dc/elements/1.1/"/>
    <ds:schemaRef ds:uri="http://purl.org/dc/terms/"/>
    <ds:schemaRef ds:uri="http://schemas.microsoft.com/office/2006/documentManagement/types"/>
    <ds:schemaRef ds:uri="http://www.w3.org/XML/1998/namespace"/>
    <ds:schemaRef ds:uri="http://purl.org/dc/dcmitype/"/>
    <ds:schemaRef ds:uri="30996860-6a16-48aa-9da8-01c3a91c61a3"/>
    <ds:schemaRef ds:uri="http://schemas.microsoft.com/office/infopath/2007/PartnerControls"/>
    <ds:schemaRef ds:uri="http://schemas.microsoft.com/office/2006/metadata/properties"/>
    <ds:schemaRef ds:uri="bea6c381-f4f2-4898-9bdd-93bc1f5267bb"/>
    <ds:schemaRef ds:uri="http://schemas.openxmlformats.org/package/2006/metadata/core-properties"/>
    <ds:schemaRef ds:uri="http://schemas.microsoft.com/sharepoint/v4"/>
  </ds:schemaRefs>
</ds:datastoreItem>
</file>

<file path=customXml/itemProps4.xml><?xml version="1.0" encoding="utf-8"?>
<ds:datastoreItem xmlns:ds="http://schemas.openxmlformats.org/officeDocument/2006/customXml" ds:itemID="{C542D1ED-C3AA-4778-B792-834CDC3D13A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Übersicht</vt:lpstr>
      <vt:lpstr>Los 1 OHL+KÜA</vt:lpstr>
      <vt:lpstr>Los 2 Kabel</vt:lpstr>
      <vt:lpstr>'Los 1 OHL+KÜA'!Drucktitel</vt:lpstr>
      <vt:lpstr>'Los 2 Kabel'!Drucktitel</vt:lpstr>
    </vt:vector>
  </TitlesOfParts>
  <Company>EnBW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A210_A210_Ausschreibung Teil B_LV_BBB_20181109.xlsx</dc:title>
  <dc:creator>Kasper Peter</dc:creator>
  <cp:lastModifiedBy>Walther, Paula</cp:lastModifiedBy>
  <cp:lastPrinted>2015-07-14T21:30:12Z</cp:lastPrinted>
  <dcterms:created xsi:type="dcterms:W3CDTF">2014-12-10T14:51:35Z</dcterms:created>
  <dcterms:modified xsi:type="dcterms:W3CDTF">2019-04-26T12:01:42Z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0x010100DB965F42B2AB50488E2DFA1626C64B92</vt:lpwstr>
  </property>
  <property fmtid="{D5CDD505-2E9C-101B-9397-08002B2CF9AE}" pid="3" name="_dlc_DocIdItemGuid">
    <vt:lpwstr>0b10c2fc-c825-4a65-8c06-c978acfad423</vt:lpwstr>
  </property>
  <property fmtid="{D5CDD505-2E9C-101B-9397-08002B2CF9AE}" pid="4" name="AP-WBS 2.2 WSS">
    <vt:lpwstr>274;#10.75 Beschaffung|d662e9d5-2f78-49f2-9a6c-a8dd36ab50fa</vt:lpwstr>
  </property>
  <property fmtid="{D5CDD505-2E9C-101B-9397-08002B2CF9AE}" pid="5" name="Dokumentenarten TS WSS">
    <vt:lpwstr/>
  </property>
  <property fmtid="{D5CDD505-2E9C-101B-9397-08002B2CF9AE}" pid="6" name="WorkflowChangePath">
    <vt:lpwstr>7a58a7cf-0e26-4c55-bf91-f35a3956dbb0,6;</vt:lpwstr>
  </property>
</Properties>
</file>